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arabela.philipona\Downloads\"/>
    </mc:Choice>
  </mc:AlternateContent>
  <xr:revisionPtr revIDLastSave="0" documentId="13_ncr:1_{6C3EB723-67C8-432F-9D5A-540F4FC559E5}" xr6:coauthVersionLast="47" xr6:coauthVersionMax="47" xr10:uidLastSave="{00000000-0000-0000-0000-000000000000}"/>
  <bookViews>
    <workbookView xWindow="6735" yWindow="720" windowWidth="21210" windowHeight="14685" tabRatio="755" activeTab="6" xr2:uid="{08BAFD44-4D26-4DC2-8B4C-D31CC0B4CDE4}"/>
  </bookViews>
  <sheets>
    <sheet name="Guide" sheetId="1" r:id="rId1"/>
    <sheet name="Catalogue" sheetId="2" r:id="rId2"/>
    <sheet name="Eco" sheetId="3" r:id="rId3"/>
    <sheet name="Soc" sheetId="11" r:id="rId4"/>
    <sheet name="Gouv" sheetId="12" r:id="rId5"/>
    <sheet name="Env" sheetId="13" r:id="rId6"/>
    <sheet name="Rés" sheetId="14" r:id="rId7"/>
    <sheet name="Résultats" sheetId="9" r:id="rId8"/>
    <sheet name="Résultats tous" sheetId="10" r:id="rId9"/>
    <sheet name="Mappage des Outils " sheetId="15" r:id="rId10"/>
    <sheet name="Échelles" sheetId="8"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9" i="14" l="1"/>
  <c r="X9" i="14"/>
  <c r="W9" i="14"/>
  <c r="V9" i="14"/>
  <c r="U9" i="14"/>
  <c r="T9" i="14"/>
  <c r="S9" i="14"/>
  <c r="R9" i="14"/>
  <c r="Q9" i="14"/>
  <c r="P9" i="14"/>
  <c r="O9" i="14"/>
  <c r="N9" i="14"/>
  <c r="M9" i="14"/>
  <c r="L9" i="14"/>
  <c r="K9" i="14"/>
  <c r="J9" i="14"/>
  <c r="I9" i="14"/>
  <c r="H9" i="14"/>
  <c r="G9" i="14"/>
  <c r="F9" i="14"/>
  <c r="Y9" i="13"/>
  <c r="X9" i="13"/>
  <c r="W9" i="13"/>
  <c r="V9" i="13"/>
  <c r="U9" i="13"/>
  <c r="T9" i="13"/>
  <c r="S9" i="13"/>
  <c r="R9" i="13"/>
  <c r="Q9" i="13"/>
  <c r="P9" i="13"/>
  <c r="O9" i="13"/>
  <c r="N9" i="13"/>
  <c r="M9" i="13"/>
  <c r="L9" i="13"/>
  <c r="K9" i="13"/>
  <c r="J9" i="13"/>
  <c r="I9" i="13"/>
  <c r="H9" i="13"/>
  <c r="G9" i="13"/>
  <c r="F9" i="13"/>
  <c r="Y9" i="12"/>
  <c r="X9" i="12"/>
  <c r="W9" i="12"/>
  <c r="V9" i="12"/>
  <c r="U9" i="12"/>
  <c r="T9" i="12"/>
  <c r="S9" i="12"/>
  <c r="R9" i="12"/>
  <c r="Q9" i="12"/>
  <c r="P9" i="12"/>
  <c r="O9" i="12"/>
  <c r="N9" i="12"/>
  <c r="M9" i="12"/>
  <c r="L9" i="12"/>
  <c r="K9" i="12"/>
  <c r="J9" i="12"/>
  <c r="I9" i="12"/>
  <c r="H9" i="12"/>
  <c r="G9" i="12"/>
  <c r="F9" i="12"/>
  <c r="Y9" i="11"/>
  <c r="X9" i="11"/>
  <c r="W9" i="11"/>
  <c r="V9" i="11"/>
  <c r="U9" i="11"/>
  <c r="T9" i="11"/>
  <c r="S9" i="11"/>
  <c r="R9" i="11"/>
  <c r="Q9" i="11"/>
  <c r="P9" i="11"/>
  <c r="O9" i="11"/>
  <c r="N9" i="11"/>
  <c r="M9" i="11"/>
  <c r="L9" i="11"/>
  <c r="K9" i="11"/>
  <c r="J9" i="11"/>
  <c r="I9" i="11"/>
  <c r="H9" i="11"/>
  <c r="G9" i="11"/>
  <c r="F9" i="11"/>
  <c r="Y9" i="3"/>
  <c r="X9" i="3"/>
  <c r="W9" i="3"/>
  <c r="V9" i="3"/>
  <c r="U9" i="3"/>
  <c r="T9" i="3"/>
  <c r="S9" i="3"/>
  <c r="R9" i="3"/>
  <c r="Q9" i="3"/>
  <c r="P9" i="3"/>
  <c r="O9" i="3"/>
  <c r="N9" i="3"/>
  <c r="M9" i="3"/>
  <c r="L9" i="3"/>
  <c r="K9" i="3"/>
  <c r="J9" i="3"/>
  <c r="I9" i="3"/>
  <c r="H9" i="3"/>
  <c r="G9" i="3"/>
  <c r="F9" i="3"/>
  <c r="Y5" i="14"/>
  <c r="X5" i="14"/>
  <c r="W5" i="14"/>
  <c r="V5" i="14"/>
  <c r="U5" i="14"/>
  <c r="T5" i="14"/>
  <c r="S5" i="14"/>
  <c r="R5" i="14"/>
  <c r="Q5" i="14"/>
  <c r="P5" i="14"/>
  <c r="O5" i="14"/>
  <c r="N5" i="14"/>
  <c r="M5" i="14"/>
  <c r="L5" i="14"/>
  <c r="K5" i="14"/>
  <c r="J5" i="14"/>
  <c r="I5" i="14"/>
  <c r="H5" i="14"/>
  <c r="G5" i="14"/>
  <c r="F5" i="14"/>
  <c r="Y5" i="13"/>
  <c r="X5" i="13"/>
  <c r="W5" i="13"/>
  <c r="V5" i="13"/>
  <c r="U5" i="13"/>
  <c r="T5" i="13"/>
  <c r="S5" i="13"/>
  <c r="R5" i="13"/>
  <c r="Q5" i="13"/>
  <c r="P5" i="13"/>
  <c r="O5" i="13"/>
  <c r="N5" i="13"/>
  <c r="M5" i="13"/>
  <c r="L5" i="13"/>
  <c r="K5" i="13"/>
  <c r="J5" i="13"/>
  <c r="I5" i="13"/>
  <c r="H5" i="13"/>
  <c r="G5" i="13"/>
  <c r="F5" i="13"/>
  <c r="Y5" i="12"/>
  <c r="X5" i="12"/>
  <c r="W5" i="12"/>
  <c r="V5" i="12"/>
  <c r="U5" i="12"/>
  <c r="T5" i="12"/>
  <c r="S5" i="12"/>
  <c r="R5" i="12"/>
  <c r="Q5" i="12"/>
  <c r="P5" i="12"/>
  <c r="O5" i="12"/>
  <c r="N5" i="12"/>
  <c r="M5" i="12"/>
  <c r="L5" i="12"/>
  <c r="K5" i="12"/>
  <c r="J5" i="12"/>
  <c r="I5" i="12"/>
  <c r="H5" i="12"/>
  <c r="G5" i="12"/>
  <c r="F5" i="12"/>
  <c r="Y5" i="11"/>
  <c r="X5" i="11"/>
  <c r="W5" i="11"/>
  <c r="V5" i="11"/>
  <c r="U5" i="11"/>
  <c r="T5" i="11"/>
  <c r="S5" i="11"/>
  <c r="R5" i="11"/>
  <c r="Q5" i="11"/>
  <c r="P5" i="11"/>
  <c r="O5" i="11"/>
  <c r="N5" i="11"/>
  <c r="M5" i="11"/>
  <c r="L5" i="11"/>
  <c r="K5" i="11"/>
  <c r="J5" i="11"/>
  <c r="I5" i="11"/>
  <c r="H5" i="11"/>
  <c r="G5" i="11"/>
  <c r="F5" i="11"/>
  <c r="Y5" i="3"/>
  <c r="X5" i="3"/>
  <c r="W5" i="3"/>
  <c r="V5" i="3"/>
  <c r="U5" i="3"/>
  <c r="T5" i="3"/>
  <c r="S5" i="3"/>
  <c r="R5" i="3"/>
  <c r="Q5" i="3"/>
  <c r="P5" i="3"/>
  <c r="O5" i="3"/>
  <c r="N5" i="3"/>
  <c r="M5" i="3"/>
  <c r="L5" i="3"/>
  <c r="K5" i="3"/>
  <c r="J5" i="3"/>
  <c r="I5" i="3"/>
  <c r="H5" i="3"/>
  <c r="G5" i="3"/>
  <c r="F5" i="3"/>
  <c r="H6" i="9"/>
  <c r="F1" i="14" l="1"/>
  <c r="G1" i="14"/>
  <c r="H1" i="14"/>
  <c r="I1" i="14"/>
  <c r="J1" i="14"/>
  <c r="K1" i="14"/>
  <c r="L1" i="14"/>
  <c r="A6" i="10"/>
  <c r="A5" i="10"/>
  <c r="F1" i="13"/>
  <c r="G1" i="13"/>
  <c r="H1" i="13"/>
  <c r="I1" i="13"/>
  <c r="J1" i="13"/>
  <c r="K1" i="13"/>
  <c r="L1" i="13"/>
  <c r="F1" i="3"/>
  <c r="G1" i="3"/>
  <c r="F1" i="12"/>
  <c r="G1" i="12"/>
  <c r="H1" i="12"/>
  <c r="I1" i="12"/>
  <c r="J1" i="12"/>
  <c r="K1" i="12"/>
  <c r="L1" i="12"/>
  <c r="A8" i="10"/>
  <c r="A4" i="10"/>
  <c r="F1" i="11"/>
  <c r="G1" i="11"/>
  <c r="H1" i="11"/>
  <c r="A7" i="10"/>
  <c r="I1" i="11"/>
  <c r="H1" i="3"/>
  <c r="I1" i="3"/>
  <c r="J1" i="3"/>
  <c r="J1" i="11"/>
  <c r="A9" i="10"/>
  <c r="K1" i="11"/>
  <c r="A10" i="10"/>
  <c r="L1" i="11"/>
  <c r="B24" i="10"/>
  <c r="K24" i="10"/>
  <c r="C24" i="10"/>
  <c r="D24" i="10"/>
  <c r="E24" i="10"/>
  <c r="F24" i="10"/>
  <c r="G24" i="10"/>
  <c r="H24" i="10"/>
  <c r="I24" i="10"/>
  <c r="J24" i="10"/>
  <c r="C19" i="15"/>
  <c r="C3" i="15"/>
  <c r="C32" i="15"/>
  <c r="B32" i="15"/>
  <c r="C31" i="15"/>
  <c r="B31" i="15"/>
  <c r="C30" i="15"/>
  <c r="B30" i="15"/>
  <c r="A30" i="15"/>
  <c r="C29" i="15"/>
  <c r="B29" i="15"/>
  <c r="C28" i="15"/>
  <c r="B28" i="15"/>
  <c r="C27" i="15"/>
  <c r="B27" i="15"/>
  <c r="A27" i="15"/>
  <c r="C26" i="15"/>
  <c r="B26" i="15"/>
  <c r="C25" i="15"/>
  <c r="B25" i="15"/>
  <c r="C24" i="15"/>
  <c r="B24" i="15"/>
  <c r="A24" i="15"/>
  <c r="C23" i="15"/>
  <c r="B23" i="15"/>
  <c r="C22" i="15"/>
  <c r="B22" i="15"/>
  <c r="C21" i="15"/>
  <c r="B21" i="15"/>
  <c r="A21" i="15"/>
  <c r="C20" i="15"/>
  <c r="B20" i="15"/>
  <c r="B19" i="15"/>
  <c r="C18" i="15"/>
  <c r="B18" i="15"/>
  <c r="A18" i="15"/>
  <c r="C17" i="15"/>
  <c r="B17" i="15"/>
  <c r="C16" i="15"/>
  <c r="B16" i="15"/>
  <c r="C15" i="15"/>
  <c r="B15" i="15"/>
  <c r="A15" i="15"/>
  <c r="C14" i="15"/>
  <c r="B14" i="15"/>
  <c r="C13" i="15"/>
  <c r="B13" i="15"/>
  <c r="C12" i="15"/>
  <c r="B12" i="15"/>
  <c r="A12" i="15"/>
  <c r="C11" i="15"/>
  <c r="B11" i="15"/>
  <c r="C10" i="15"/>
  <c r="B10" i="15"/>
  <c r="C9" i="15"/>
  <c r="B9" i="15"/>
  <c r="A9" i="15"/>
  <c r="C8" i="15"/>
  <c r="C7" i="15"/>
  <c r="C6" i="15"/>
  <c r="C5" i="15"/>
  <c r="C4" i="15"/>
  <c r="B8" i="15"/>
  <c r="B7" i="15"/>
  <c r="B6" i="15"/>
  <c r="B5" i="15"/>
  <c r="B4" i="15"/>
  <c r="B3" i="15"/>
  <c r="A6" i="15"/>
  <c r="A3" i="15"/>
  <c r="H13" i="9"/>
  <c r="E26" i="9"/>
  <c r="B26" i="9"/>
  <c r="D1" i="9"/>
  <c r="B11" i="9"/>
  <c r="H12" i="9"/>
  <c r="H11" i="9"/>
  <c r="H7" i="9"/>
  <c r="H5" i="9"/>
  <c r="E12" i="9"/>
  <c r="E13" i="9"/>
  <c r="E11" i="9"/>
  <c r="E6" i="9"/>
  <c r="E7" i="9"/>
  <c r="E5" i="9"/>
  <c r="E25" i="9"/>
  <c r="E24" i="9"/>
  <c r="E19" i="9"/>
  <c r="E20" i="9"/>
  <c r="E18" i="9"/>
  <c r="B25" i="9"/>
  <c r="B24" i="9"/>
  <c r="B19" i="9"/>
  <c r="B20" i="9"/>
  <c r="B18" i="9"/>
  <c r="B12" i="9"/>
  <c r="B13" i="9"/>
  <c r="B6" i="9"/>
  <c r="B7" i="9"/>
  <c r="B5" i="9"/>
  <c r="Y1" i="14"/>
  <c r="X1" i="14"/>
  <c r="W1" i="14"/>
  <c r="V1" i="14"/>
  <c r="U1" i="14"/>
  <c r="T1" i="14"/>
  <c r="S1" i="14"/>
  <c r="R1" i="14"/>
  <c r="Q1" i="14"/>
  <c r="P1" i="14"/>
  <c r="O1" i="14"/>
  <c r="N1" i="14"/>
  <c r="M1" i="14"/>
  <c r="Y1" i="13"/>
  <c r="X1" i="13"/>
  <c r="W1" i="13"/>
  <c r="V1" i="13"/>
  <c r="U1" i="13"/>
  <c r="T1" i="13"/>
  <c r="S1" i="13"/>
  <c r="R1" i="13"/>
  <c r="Q1" i="13"/>
  <c r="P1" i="13"/>
  <c r="O1" i="13"/>
  <c r="N1" i="13"/>
  <c r="M1" i="13"/>
  <c r="Y1" i="12"/>
  <c r="X1" i="12"/>
  <c r="W1" i="12"/>
  <c r="V1" i="12"/>
  <c r="U1" i="12"/>
  <c r="T1" i="12"/>
  <c r="S1" i="12"/>
  <c r="R1" i="12"/>
  <c r="Q1" i="12"/>
  <c r="P1" i="12"/>
  <c r="O1" i="12"/>
  <c r="N1" i="12"/>
  <c r="M1" i="12"/>
  <c r="Y1" i="11"/>
  <c r="X1" i="11"/>
  <c r="W1" i="11"/>
  <c r="V1" i="11"/>
  <c r="U1" i="11"/>
  <c r="T1" i="11"/>
  <c r="S1" i="11"/>
  <c r="R1" i="11"/>
  <c r="Q1" i="11"/>
  <c r="P1" i="11"/>
  <c r="O1" i="11"/>
  <c r="N1" i="11"/>
  <c r="M1" i="11"/>
  <c r="K1" i="3"/>
  <c r="L1" i="3"/>
  <c r="A22" i="10"/>
  <c r="A23" i="10"/>
  <c r="A11" i="10"/>
  <c r="A12" i="10"/>
  <c r="A13" i="10"/>
  <c r="A14" i="10"/>
  <c r="A15" i="10"/>
  <c r="A16" i="10"/>
  <c r="A17" i="10"/>
  <c r="A18" i="10"/>
  <c r="A19" i="10"/>
  <c r="A20" i="10"/>
  <c r="A21" i="10"/>
  <c r="Y1" i="3"/>
  <c r="Q1" i="3"/>
  <c r="R1" i="3"/>
  <c r="S1" i="3"/>
  <c r="T1" i="3"/>
  <c r="U1" i="3"/>
  <c r="V1" i="3"/>
  <c r="W1" i="3"/>
  <c r="X1" i="3"/>
  <c r="M1" i="3"/>
  <c r="N1" i="3"/>
  <c r="O1" i="3"/>
  <c r="P1" i="3"/>
  <c r="D5" i="10" l="1"/>
  <c r="B6" i="10"/>
  <c r="B5" i="10"/>
  <c r="K8" i="10"/>
  <c r="G5" i="10"/>
  <c r="J4" i="10"/>
  <c r="G6" i="10"/>
  <c r="K4" i="10"/>
  <c r="F4" i="10"/>
  <c r="D4" i="10"/>
  <c r="F8" i="10"/>
  <c r="H4" i="10"/>
  <c r="I4" i="10"/>
  <c r="B4" i="10"/>
  <c r="C5" i="10"/>
  <c r="B8" i="10"/>
  <c r="B12" i="10"/>
  <c r="C4" i="10"/>
  <c r="B16" i="10"/>
  <c r="F5" i="9" a="1"/>
  <c r="F5" i="9" s="1"/>
  <c r="C23" i="10"/>
  <c r="I13" i="10"/>
  <c r="I16" i="10"/>
  <c r="K11" i="10"/>
  <c r="H10" i="10"/>
  <c r="C24" i="9" a="1"/>
  <c r="C24" i="9" s="1"/>
  <c r="G23" i="10"/>
  <c r="G12" i="10"/>
  <c r="C8" i="10"/>
  <c r="J8" i="10"/>
  <c r="K16" i="10"/>
  <c r="J7" i="10"/>
  <c r="F25" i="9" a="1"/>
  <c r="F25" i="9" s="1"/>
  <c r="C7" i="9" a="1"/>
  <c r="C7" i="9" s="1"/>
  <c r="C19" i="9" a="1"/>
  <c r="C19" i="9" s="1"/>
  <c r="C6" i="10"/>
  <c r="B7" i="10"/>
  <c r="E6" i="10"/>
  <c r="I10" i="10"/>
  <c r="F13" i="9" a="1"/>
  <c r="F13" i="9" s="1"/>
  <c r="C11" i="9" a="1"/>
  <c r="C11" i="9" s="1"/>
  <c r="C5" i="9" a="1"/>
  <c r="C5" i="9" s="1"/>
  <c r="C13" i="9" a="1"/>
  <c r="C13" i="9" s="1"/>
  <c r="F11" i="9" a="1"/>
  <c r="F11" i="9" s="1"/>
  <c r="F20" i="9" a="1"/>
  <c r="F20" i="9" s="1"/>
  <c r="C20" i="9" a="1"/>
  <c r="C20" i="9" s="1"/>
  <c r="C18" i="10"/>
  <c r="B20" i="10"/>
  <c r="G14" i="10"/>
  <c r="I20" i="10"/>
  <c r="I18" i="10"/>
  <c r="I21" i="10"/>
  <c r="K10" i="10"/>
  <c r="C18" i="9" a="1"/>
  <c r="C18" i="9" s="1"/>
  <c r="J10" i="10"/>
  <c r="I8" i="10"/>
  <c r="H7" i="10"/>
  <c r="I6" i="10"/>
  <c r="I7" i="10"/>
  <c r="H5" i="10"/>
  <c r="C12" i="9" a="1"/>
  <c r="C12" i="9" s="1"/>
  <c r="F6" i="9" a="1"/>
  <c r="F6" i="9" s="1"/>
  <c r="C21" i="10"/>
  <c r="C15" i="10"/>
  <c r="B21" i="10"/>
  <c r="G19" i="10"/>
  <c r="I11" i="10"/>
  <c r="I17" i="10"/>
  <c r="K17" i="10"/>
  <c r="K19" i="10"/>
  <c r="B10" i="10"/>
  <c r="F12" i="9" a="1"/>
  <c r="F12" i="9" s="1"/>
  <c r="I9" i="10"/>
  <c r="H8" i="10"/>
  <c r="C7" i="10"/>
  <c r="H6" i="10"/>
  <c r="I5" i="10"/>
  <c r="G7" i="10"/>
  <c r="K6" i="10"/>
  <c r="I12" i="9" a="1"/>
  <c r="I12" i="9" s="1"/>
  <c r="C6" i="9" a="1"/>
  <c r="C6" i="9" s="1"/>
  <c r="C25" i="9" a="1"/>
  <c r="C25" i="9" s="1"/>
  <c r="I7" i="9" a="1"/>
  <c r="I7" i="9" s="1"/>
  <c r="I11" i="9" a="1"/>
  <c r="I11" i="9" s="1"/>
  <c r="C22" i="10"/>
  <c r="C16" i="10"/>
  <c r="B23" i="10"/>
  <c r="I19" i="10"/>
  <c r="K21" i="10"/>
  <c r="F7" i="9" a="1"/>
  <c r="F7" i="9" s="1"/>
  <c r="G11" i="10"/>
  <c r="I6" i="9" a="1"/>
  <c r="I6" i="9" s="1"/>
  <c r="G4" i="10"/>
  <c r="E10" i="10"/>
  <c r="D8" i="10"/>
  <c r="D7" i="10"/>
  <c r="F5" i="10"/>
  <c r="F6" i="10"/>
  <c r="D10" i="10"/>
  <c r="E5" i="10"/>
  <c r="G8" i="10"/>
  <c r="K22" i="10"/>
  <c r="E4" i="10"/>
  <c r="F10" i="10"/>
  <c r="E8" i="10"/>
  <c r="F7" i="10"/>
  <c r="D6" i="10"/>
  <c r="E7" i="10"/>
  <c r="K14" i="10"/>
  <c r="K7" i="10"/>
  <c r="K20" i="10"/>
  <c r="K5" i="10"/>
  <c r="J5" i="10"/>
  <c r="F19" i="9" a="1"/>
  <c r="F19" i="9" s="1"/>
  <c r="K15" i="10"/>
  <c r="F18" i="9" a="1"/>
  <c r="F18" i="9" s="1"/>
  <c r="J6" i="10"/>
  <c r="D11" i="10"/>
  <c r="E11" i="10"/>
  <c r="H11" i="10"/>
  <c r="J11" i="10"/>
  <c r="B15" i="10"/>
  <c r="D12" i="10"/>
  <c r="E12" i="10"/>
  <c r="D13" i="10"/>
  <c r="E13" i="10"/>
  <c r="D14" i="10"/>
  <c r="E14" i="10"/>
  <c r="D15" i="10"/>
  <c r="E15" i="10"/>
  <c r="D16" i="10"/>
  <c r="E16" i="10"/>
  <c r="D17" i="10"/>
  <c r="E17" i="10"/>
  <c r="D18" i="10"/>
  <c r="E18" i="10"/>
  <c r="D19" i="10"/>
  <c r="E19" i="10"/>
  <c r="D20" i="10"/>
  <c r="E20" i="10"/>
  <c r="D21" i="10"/>
  <c r="E21" i="10"/>
  <c r="D22" i="10"/>
  <c r="E22" i="10"/>
  <c r="D23" i="10"/>
  <c r="E23" i="10"/>
  <c r="F15" i="10"/>
  <c r="F16" i="10"/>
  <c r="F18" i="10"/>
  <c r="F19" i="10"/>
  <c r="F21" i="10"/>
  <c r="F22" i="10"/>
  <c r="I13" i="9" a="1"/>
  <c r="I13" i="9" s="1"/>
  <c r="I5" i="9" a="1"/>
  <c r="I5" i="9" s="1"/>
  <c r="I12" i="10"/>
  <c r="H12" i="10"/>
  <c r="H13" i="10"/>
  <c r="H14" i="10"/>
  <c r="I14" i="10"/>
  <c r="H15" i="10"/>
  <c r="I15" i="10"/>
  <c r="H16" i="10"/>
  <c r="H17" i="10"/>
  <c r="H18" i="10"/>
  <c r="H19" i="10"/>
  <c r="H20" i="10"/>
  <c r="H21" i="10"/>
  <c r="H22" i="10"/>
  <c r="I22" i="10"/>
  <c r="H23" i="10"/>
  <c r="I23" i="10"/>
  <c r="C26" i="9" a="1"/>
  <c r="C26" i="9" s="1"/>
  <c r="J12" i="10"/>
  <c r="J13" i="10"/>
  <c r="K13" i="10"/>
  <c r="J14" i="10"/>
  <c r="J15" i="10"/>
  <c r="J16" i="10"/>
  <c r="J17" i="10"/>
  <c r="J18" i="10"/>
  <c r="K18" i="10"/>
  <c r="J19" i="10"/>
  <c r="J20" i="10"/>
  <c r="J21" i="10"/>
  <c r="J22" i="10"/>
  <c r="J23" i="10"/>
  <c r="K23" i="10"/>
  <c r="F26" i="9" a="1"/>
  <c r="F26" i="9" s="1"/>
  <c r="F24" i="9" a="1"/>
  <c r="F24" i="9" s="1"/>
  <c r="F11" i="10"/>
  <c r="K12" i="10"/>
  <c r="G9" i="10"/>
  <c r="K9" i="10"/>
  <c r="G17" i="10"/>
  <c r="C11" i="10"/>
  <c r="C19" i="10"/>
  <c r="B13" i="10"/>
  <c r="G21" i="10"/>
  <c r="G10" i="10"/>
  <c r="C9" i="10"/>
  <c r="F12" i="10"/>
  <c r="J9" i="10"/>
  <c r="H9" i="10"/>
  <c r="F13" i="10"/>
  <c r="E9" i="10"/>
  <c r="C20" i="10"/>
  <c r="B17" i="10"/>
  <c r="B14" i="10"/>
  <c r="F20" i="10"/>
  <c r="F17" i="10"/>
  <c r="D9" i="10"/>
  <c r="B18" i="10"/>
  <c r="F9" i="10"/>
  <c r="C10" i="10"/>
  <c r="B9" i="10"/>
  <c r="G15" i="10"/>
  <c r="G13" i="10"/>
  <c r="C13" i="10"/>
  <c r="C14" i="10"/>
  <c r="B11" i="10"/>
  <c r="B22" i="10"/>
  <c r="G22" i="10"/>
  <c r="G16" i="10"/>
  <c r="F23" i="10"/>
  <c r="C17" i="10"/>
  <c r="C12" i="10"/>
  <c r="B19" i="10"/>
  <c r="G18" i="10"/>
  <c r="G20" i="10"/>
  <c r="F14" i="10"/>
  <c r="F21" i="9" l="1"/>
  <c r="F22" i="9" s="1"/>
  <c r="I14" i="9"/>
  <c r="I15" i="9" s="1"/>
  <c r="F8" i="9"/>
  <c r="F9" i="9" s="1"/>
  <c r="I8" i="9"/>
  <c r="I9" i="9" s="1"/>
  <c r="C21" i="9"/>
  <c r="C22" i="9" s="1"/>
  <c r="C8" i="9"/>
  <c r="C9" i="9" s="1"/>
  <c r="C27" i="9"/>
  <c r="C28" i="9" s="1"/>
  <c r="F14" i="9"/>
  <c r="F15" i="9" s="1"/>
  <c r="F27" i="9"/>
  <c r="F28" i="9" s="1"/>
  <c r="C14" i="9"/>
  <c r="C15"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<sst xmlns="http://schemas.openxmlformats.org/spreadsheetml/2006/main" count="217" uniqueCount="136">
  <si>
    <t>No.</t>
  </si>
  <si>
    <t>Description</t>
  </si>
  <si>
    <t>**Enter NbS Title**</t>
  </si>
  <si>
    <t> </t>
  </si>
  <si>
    <t xml:space="preserve">
</t>
  </si>
  <si>
    <t>Social</t>
  </si>
  <si>
    <t>Total Benefits (out of 9)</t>
  </si>
  <si>
    <t>in (%)</t>
  </si>
  <si>
    <t>Total Benefits (%)</t>
  </si>
  <si>
    <t>Total Cost (out of 9)</t>
  </si>
  <si>
    <t>Total Cost (out of 6)</t>
  </si>
  <si>
    <t>Weights</t>
  </si>
  <si>
    <t>Dimension</t>
  </si>
  <si>
    <t>Aspect</t>
  </si>
  <si>
    <t>Question</t>
  </si>
  <si>
    <t>Postive</t>
  </si>
  <si>
    <t>Negative</t>
  </si>
  <si>
    <t>Outil de Valorisation Rapide des SfN – Valorisation participative des bénéfices et des coûts pour les SfN et les non-SfN</t>
  </si>
  <si>
    <t>L’objectif de la valorisation participative rapide des bénéfices et des coûts est :
•	D’évaluer, pour les options d’adaptation les plus pertinentes (mesures ou interventions potentielles de SfN), les bénéfices et les coûts dans les dimensions économique, sociale, gouvernance, environnementale et de réduction des risques.
•	De mettre en évidence les forces et les faiblesses de chaque option d’adaptation / mesure SfN à travers les différentes dimensions.
•	De simplifier le processus de valorisation grâce à un ensemble de questions standard, à adapter et modifier selon chaque contexte avec l’appui d’un facilitateur.
•	De révéler les besoins en évaluations plus approfondies de la valorisation.</t>
  </si>
  <si>
    <t>Comment utiliser l’Outil (Suivez les instructions du Manuel d’orientation sur la valorisation des SfN de la Plateforme RRC des ONG suisses)</t>
  </si>
  <si>
    <t>1. Dans un cadre participatif multi-acteurs, ajoutez toutes les solutions (SfN et non-SfN) à évaluer dans le catalogue des interventions. Jusqu’à 20 solutions peuvent être ajoutées.</t>
  </si>
  <si>
    <t>2. Avec vos parties prenantes, discutez chaque énoncé dans les cinq dimensions (économique, sociale, gouvernance, environnementale, résilience au climat et aux catastrophes) et attribuez une note aux différentes solutions en fonction de vos discussions et des données disponibles. Le cas échéant, vous pouvez approfondir une question ou une dimension par une évaluation distincte (voir Cartographie de l’outil). N’hésitez pas à adapter les thèmes/énoncés selon vos besoins et votre contexte !</t>
  </si>
  <si>
    <t>3. Pour consulter les résultats individuels d’une solution, utilisez l’onglet « Résultats ».</t>
  </si>
  <si>
    <t>4.Pour obtenir une vue d’ensemble de toutes les solutions, utilisez l’onglet « Résultats – Toutes ».</t>
  </si>
  <si>
    <t>5. Par défaut, toutes les dimensions sont pondérées de manière égale (poids = 1). Vous pouvez ajuster la pondération dans l’onglet « Résultats – Toutes ».</t>
  </si>
  <si>
    <t xml:space="preserve">Échelle d'évaluation (basée sur les perceptions des parties prenantes): </t>
  </si>
  <si>
    <t>Bénéfices</t>
  </si>
  <si>
    <t>Coûts</t>
  </si>
  <si>
    <t>3 = Bénéfices importants</t>
  </si>
  <si>
    <t>2 = Bénéfices modérés</t>
  </si>
  <si>
    <t>1 = Bénéfices limités</t>
  </si>
  <si>
    <t>0 = Aucun bénéfice clair</t>
  </si>
  <si>
    <t>0 = Aucun ou coûts minimes</t>
  </si>
  <si>
    <t>-1 = Coûts limités</t>
  </si>
  <si>
    <t>-2 = Coûts modérés</t>
  </si>
  <si>
    <t>-3 = Coûts élevés</t>
  </si>
  <si>
    <t>Commentaires supplémentaires</t>
  </si>
  <si>
    <t>Coûts et bénéfices économiques</t>
  </si>
  <si>
    <t>Commentaires</t>
  </si>
  <si>
    <t>Solutions (type d'adaptation) (Entrez le nom de la SfN)</t>
  </si>
  <si>
    <t>Bénéfices économiques</t>
  </si>
  <si>
    <t>Coûts économiques</t>
  </si>
  <si>
    <t>0 = aucun bénéfice clair – 3 = bénéfices importants</t>
  </si>
  <si>
    <t>Bénéfices pour les moyens de subsistance</t>
  </si>
  <si>
    <t xml:space="preserve">Gains rapides </t>
  </si>
  <si>
    <t xml:space="preserve">Bénéfices à long terme </t>
  </si>
  <si>
    <t>Les ménages de la communauté reçoivent des bénéfices économiques directs et indirects pour leurs moyens de subsistance (en espèces et/ou en nature) issus de l’intervention.</t>
  </si>
  <si>
    <r>
      <t xml:space="preserve">Les premiers bénéfices économiques de la solution sont réalisés peu de temps après la mise en œuvre, idéalement dans les 1 à 2 premières années.
</t>
    </r>
    <r>
      <rPr>
        <sz val="8"/>
        <color rgb="FF000000"/>
        <rFont val="Arial"/>
        <family val="2"/>
      </rPr>
      <t>(1ère année = 3 points, 2e année = 2 points, 3e année = 1 point, sinon 0 point).</t>
    </r>
  </si>
  <si>
    <t>Les bénéfices économiques de la solution seront sécurisés à long terme.</t>
  </si>
  <si>
    <t>Score total : Total (sur 9)</t>
  </si>
  <si>
    <t>0 = aucun ou coûts minimes – 3 = coûts élevés</t>
  </si>
  <si>
    <t xml:space="preserve"> Score total</t>
  </si>
  <si>
    <t>Score total</t>
  </si>
  <si>
    <t xml:space="preserve">Score total: Total (sur 9) </t>
  </si>
  <si>
    <t>Les coûts d’investissement pour la solution sont relativement élevés.</t>
  </si>
  <si>
    <t xml:space="preserve">Les coûts de maintenance (matériel, main-d'œuvre, etc.) de la solution sont importants et difficiles à mobiliser. </t>
  </si>
  <si>
    <t>Les coûts d’investissement et de maintenance seront continus et significatifs sur une longue période.</t>
  </si>
  <si>
    <t>Coûts et bénéfices sociaux</t>
  </si>
  <si>
    <t>Coûts sociaux</t>
  </si>
  <si>
    <t>Bénéfices sociaux</t>
  </si>
  <si>
    <t xml:space="preserve">Accès et bénéfices équitables </t>
  </si>
  <si>
    <t>Toutes les personnes ciblées, indépendamment du genre ou du statut social, ont accès à la solution et en bénéficient équitablement (p. ex. accès à une zone reboisée pour le pâturage).</t>
  </si>
  <si>
    <t xml:space="preserve">Cohésion sociale </t>
  </si>
  <si>
    <t>La solution a le potentiel de renforcer la cohésion sociale à l’intérieur des communautés et entre les communautés et les autres parties prenantes.</t>
  </si>
  <si>
    <t xml:space="preserve">Pratiques et culture traditionnelles soutenues </t>
  </si>
  <si>
    <t>La solution valorise les pratiques traditionnelles, les savoirs locaux et la culture.</t>
  </si>
  <si>
    <t>Personnes marginalisées</t>
  </si>
  <si>
    <t>Facteurs de division / potentiel de conflit</t>
  </si>
  <si>
    <t>Usages coutumiers et traditionnels des ressources affectés</t>
  </si>
  <si>
    <t>Les personnes marginalisées et discriminées (genre, appartenance ethnique, âge, handicap, langue, religion, etc.) sont moins susceptibles d’avoir accès à la solution et d’en bénéficier.</t>
  </si>
  <si>
    <r>
      <t xml:space="preserve">La solution a le potentiel d’aggraver les divisions sociales.
</t>
    </r>
    <r>
      <rPr>
        <sz val="8"/>
        <color rgb="FF000000"/>
        <rFont val="Arial"/>
        <family val="2"/>
      </rPr>
      <t>(Les facteurs de division peuvent être liés à la culture, aux intérêts, aux expériences, etc., et accroître les tensions entre différents acteurs ou groupes identitaires, de manière latente ou dans des conflits ouverts.)</t>
    </r>
  </si>
  <si>
    <t>La solution peut restreindre l’usage traditionnel des ressources naturelles par certaines parties prenantes, par exemple les communautés locales.</t>
  </si>
  <si>
    <t>Coûts et bénéfices de gouvernance</t>
  </si>
  <si>
    <t>Bénéfices de gouvernance</t>
  </si>
  <si>
    <t>Coûts de gouvernance</t>
  </si>
  <si>
    <t xml:space="preserve">Inclusion, appropriation et autonomisation des parties prenantes </t>
  </si>
  <si>
    <r>
      <t xml:space="preserve">La solution et la stratégie d’intervention renforcent l’inclusion, l’appropriation et l’autonomisation des principales parties prenantes (en particulier la communauté) dans les processus décisionnels.
</t>
    </r>
    <r>
      <rPr>
        <sz val="8"/>
        <color rgb="FF000000"/>
        <rFont val="Arial"/>
        <family val="2"/>
      </rPr>
      <t>(Critères potentiels pour évaluer un faible à fort degré d’appropriation/participation : la partie prenante contribue activement avec ses idées et influence le développement de la SfN).</t>
    </r>
  </si>
  <si>
    <t>L’intervention a le potentiel de renforcer la collaboration entre divers acteurs (p. ex. secteur public, société civile, secteur privé, milieu académique) et entre différents secteurs.</t>
  </si>
  <si>
    <t>Gouvernance multipartite et intersectorielle</t>
  </si>
  <si>
    <t>Environnement politique favorable</t>
  </si>
  <si>
    <t xml:space="preserve">La législation et les politiques environnementales (aux niveaux national et infranational) soutiennent la mise en œuvre et la durabilité à long terme de l’intervention.
</t>
  </si>
  <si>
    <t>Déséquilibres de pouvoir</t>
  </si>
  <si>
    <t>Politiques et législations concurrentes</t>
  </si>
  <si>
    <t>Répartition inégale des coûts</t>
  </si>
  <si>
    <t>L’intervention peut accroître ou aggraver les déséquilibres de pouvoir en matière d’accès aux ressources et/ou aux bénéfices issus de l’intervention.</t>
  </si>
  <si>
    <t>Des politiques, règles ou lois nationales, infranationales ou locales peuvent compromettre la mise en œuvre et l’impact de l’intervention.</t>
  </si>
  <si>
    <t>Les coûts de l’intervention sont répartis de manière inéquitable entre la société civile et les autorités publiques, entre l’amont et l’aval, ou au sein des communautés (ménages pauvres vs ménages plus aisés).</t>
  </si>
  <si>
    <t>Coûts et bénéfices environnementaux</t>
  </si>
  <si>
    <t>Bénéfices environnementaux</t>
  </si>
  <si>
    <t>Coûts environnementaux</t>
  </si>
  <si>
    <t xml:space="preserve">Services écosystémiques et biodiversité conservés </t>
  </si>
  <si>
    <t>Facteurs clés de dégradation pris en compte</t>
  </si>
  <si>
    <t>Bénéfices à l’échelle du paysage</t>
  </si>
  <si>
    <t>L’intervention restaure et renforce la capacité des écosystèmes à fournir des services essentiels – d’approvisionnement (p. ex. nourriture, fibres), de régulation (p. ex. purification de l’eau, séquestration du carbone), de soutien (p. ex. cycle des nutriments) et culturels (p. ex. esthétique, spirituel) – et soutient la protection et l’amélioration de la biodiversité.</t>
  </si>
  <si>
    <t>L’intervention s’attaque aux principaux facteurs de dégradation des écosystèmes et soutient la protection et l’amélioration de la biodiversité.</t>
  </si>
  <si>
    <t>L’intervention prend en compte les interactions entre différentes échelles écologiques, hydrologiques et géographiques (p. ex. entre les zones amont et aval d’un bassin versant) et génère des bénéfices à l’échelle plus large du paysage.</t>
  </si>
  <si>
    <t>L’intervention peut menacer des fonctions écosystémiques essentielles (quantité et qualité de l’eau, propriétés physiques et chimiques des sols et autres substrats) à l’échelle du système ou du paysage plus large ; p. ex. en affectant négativement les flux d’eau en aval.</t>
  </si>
  <si>
    <t>L’intervention comporte le risque d’introduction ou de propagation d’espèces envahissantes, ou peut affecter négativement la diversité des espèces.</t>
  </si>
  <si>
    <t>Les intrants liés à l’intervention et/ou les services nécessaires à sa mise en œuvre peuvent générer une empreinte environnementale négative (p. ex. émissions de carbone).</t>
  </si>
  <si>
    <t>Coûts et bénéfices liés à la résilience climatique et aux catastrophes</t>
  </si>
  <si>
    <t>Efficacité : réduction des risques liés aux aléas naturels</t>
  </si>
  <si>
    <t>Efficacité rapide de l’intervention en matière de réduction des risques</t>
  </si>
  <si>
    <t>Ampleur de la réduction des risques et nombre de bénéficiaires</t>
  </si>
  <si>
    <t>L’intervention réduit le risque lié à l’aléa en modifiant l’exposition et la vulnérabilité / la capacité d’adaptation des populations affectées ; elle diminue ainsi les impacts négatifs potentiels pour les personnes, les écosystèmes et les systèmes alimentaires, ainsi que pour les infrastructures et les biens.</t>
  </si>
  <si>
    <t>L’efficacité de l’intervention dans la réduction des risques liés à l’aléa est déjà visible peu de temps après la mise en œuvre de la mesure (dans les 1 à 3 premières années).</t>
  </si>
  <si>
    <t>La réduction des risques peut être ressentie non seulement au niveau local mais également à l’échelle du paysage, avec des bénéfices en termes de réduction des risques pour un grand nombre de personnes.</t>
  </si>
  <si>
    <t>Risques résiduels concernant les pertes et dommages</t>
  </si>
  <si>
    <t>Efficacité différée de l’intervention</t>
  </si>
  <si>
    <t>Compromis et déplacement des risques</t>
  </si>
  <si>
    <t>Les risques de pertes et de dommages économiques (p. ex. biens, infrastructures, systèmes alimentaires) ainsi que les pertes et dommages non économiques (p. ex. pertes humaines, patrimoine culturel et identité) demeurent significatifs malgré la mise en œuvre de l’intervention.</t>
  </si>
  <si>
    <t xml:space="preserve">L’efficacité de l’intervention dans la réduction des risques liés à l’aléa n’apparaît qu’après une longue période (plus de 10 ans) suivant la mise en œuvre de la mesure. </t>
  </si>
  <si>
    <r>
      <t xml:space="preserve">L’intervention peut entraîner des changements de comportements qui génèrent de nouveaux risques.
</t>
    </r>
    <r>
      <rPr>
        <sz val="8"/>
        <color rgb="FF000000"/>
        <rFont val="Arial"/>
        <family val="2"/>
      </rPr>
      <t>(p. ex. nouveaux établissements humains dans des zones dangereuses après la construction d’infrastructures de protection).</t>
    </r>
  </si>
  <si>
    <t>Bénéfices de résilience climatique et aux catastrophes</t>
  </si>
  <si>
    <t>Coûts de résilience climatique et aux catastrophes</t>
  </si>
  <si>
    <t>Coûts d’investissement</t>
  </si>
  <si>
    <t xml:space="preserve">Coûts de maintenance </t>
  </si>
  <si>
    <t>Coûts à long terme</t>
  </si>
  <si>
    <t xml:space="preserve">Fonctions écosystémiques clés menacées </t>
  </si>
  <si>
    <t>Risques pour la biodiversité</t>
  </si>
  <si>
    <t>Empreinte environnementale négative</t>
  </si>
  <si>
    <t>(veuillez sélectionner une intervention spécifique sur la flèche à gauche dans D1)</t>
  </si>
  <si>
    <t>Économique</t>
  </si>
  <si>
    <t>Gouvernance</t>
  </si>
  <si>
    <t>Environnemental</t>
  </si>
  <si>
    <t>Résilience climatique et aux cat.</t>
  </si>
  <si>
    <t xml:space="preserve">Résilience aux cat. </t>
  </si>
  <si>
    <t>Solutions fondées sur la nature</t>
  </si>
  <si>
    <t>Points maximums avec pondération</t>
  </si>
  <si>
    <t>Masquez les lignes que vous ne souhaitez pas voir apparaître dans le graphique !</t>
  </si>
  <si>
    <t>Outil recommandé pour approfondir le sujet</t>
  </si>
  <si>
    <t>Outils supplémentaires</t>
  </si>
  <si>
    <t>Analyse économique et financière (EFA) ; p. 11 du guide d'évaluation
Analyse coûts-avantages (CBA) ; p. 12 du guide d'évaluation
Analyse coût-efficacité (CEA) ; p. 12 du guide d'évaluation
Analyse du moindre coût (LCA) ; p. 12 du guide d'évaluation</t>
  </si>
  <si>
    <t>Analyse des coûts et avantages sociaux ; p. 12 du Guide d'évaluation
Analyse « Ne pas nuire » ; p. 13 du Guide d'évaluation
Note de bonnes pratiques sur les conflits, la sensibilité, la consolidation de la paix et le maintien de la paix ; p. 12 du Guide d'évaluation
Analyse des facteurs de division et de connexion sur ireenees ; p. 12 du Guide d'évaluation</t>
  </si>
  <si>
    <t xml:space="preserve">Économie politique et analyse du pouvoir (PEPA) ; p. 15 dans le Guide d'évaluation
</t>
  </si>
  <si>
    <t>Explorateur des avantages NBS ; p. 13 dans le guide d'évaluation
Boîte à outils pour l'évaluation des services écosystémiques sur site (TESSA) ; p. 13 dans le guide d'évaluation
Outil d'évaluation et de calcul intégré de la biodiversité (B-INTACT) ; p. 13 dans le guide d'évaluation</t>
  </si>
  <si>
    <t>Mi Resiliencia ; p. 16 dans le guide d'évaluation
Outil d'évaluation ex ante du bilan carbone (EX-ACT) ; p. 16 dans le guide d'évaluation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</si>
</sst>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9"/>
      <color theme="1"/>
      <name val="Calibri"/>
      <family val="2"/>
      <scheme val="minor"/>
    </font>
    <font>
      <b/>
      <sz val="16"/>
      <color theme="0"/>
      <name val="Calibri"/>
      <family val="2"/>
      <scheme val="minor"/>
    </font>
    <font>
      <b/>
      <sz val="20"/>
      <color theme="1"/>
      <name val="Calibri"/>
      <family val="2"/>
      <scheme val="minor"/>
    </font>
    <font>
      <sz val="8"/>
      <color theme="1"/>
      <name val="Calibri"/>
      <family val="2"/>
      <scheme val="minor"/>
    </font>
    <font>
      <b/>
      <i/>
      <sz val="10"/>
      <color theme="1"/>
      <name val="Arial"/>
      <family val="2"/>
    </font>
    <font>
      <b/>
      <i/>
      <sz val="11"/>
      <color theme="1"/>
      <name val="Calibri"/>
      <family val="2"/>
      <scheme val="minor"/>
    </font>
    <font>
      <b/>
      <sz val="12"/>
      <color theme="1"/>
      <name val="Calibri"/>
      <family val="2"/>
      <scheme val="minor"/>
    </font>
    <font>
      <b/>
      <sz val="9"/>
      <color theme="1"/>
      <name val="Calibri"/>
      <family val="2"/>
      <scheme val="minor"/>
    </font>
    <font>
      <sz val="11"/>
      <color theme="1"/>
      <name val="Wingdings 3"/>
      <family val="1"/>
      <charset val="2"/>
    </font>
    <font>
      <u/>
      <sz val="11"/>
      <color theme="10"/>
      <name val="Calibri"/>
      <family val="2"/>
      <scheme val="minor"/>
    </font>
    <font>
      <sz val="11"/>
      <color theme="6" tint="-0.249977111117893"/>
      <name val="Wingdings 3"/>
      <family val="1"/>
      <charset val="2"/>
    </font>
    <font>
      <b/>
      <sz val="6"/>
      <color theme="1"/>
      <name val="Calibri"/>
      <family val="2"/>
      <scheme val="minor"/>
    </font>
    <font>
      <b/>
      <sz val="16"/>
      <color theme="1"/>
      <name val="Calibri"/>
      <family val="2"/>
      <scheme val="minor"/>
    </font>
    <font>
      <sz val="11"/>
      <name val="Calibri"/>
      <family val="2"/>
      <scheme val="minor"/>
    </font>
    <font>
      <sz val="10"/>
      <color rgb="FF000000"/>
      <name val="Arial"/>
      <family val="2"/>
      <charset val="204"/>
    </font>
    <font>
      <sz val="11"/>
      <color rgb="FF000000"/>
      <name val="Calibri"/>
      <family val="2"/>
    </font>
    <font>
      <b/>
      <sz val="10"/>
      <name val="Arial"/>
      <family val="2"/>
    </font>
    <font>
      <sz val="10"/>
      <name val="Arial"/>
      <family val="2"/>
    </font>
    <font>
      <sz val="11"/>
      <color rgb="FF000000"/>
      <name val="Calibri"/>
      <family val="2"/>
      <charset val="204"/>
    </font>
    <font>
      <b/>
      <sz val="12"/>
      <color rgb="FFFFFFFF"/>
      <name val="Calibri"/>
      <scheme val="minor"/>
    </font>
    <font>
      <b/>
      <sz val="12"/>
      <color theme="0"/>
      <name val="Calibri"/>
      <family val="2"/>
      <scheme val="minor"/>
    </font>
    <font>
      <sz val="11"/>
      <color rgb="FF242424"/>
      <name val="Aptos Narrow"/>
      <charset val="1"/>
    </font>
    <font>
      <sz val="8"/>
      <color rgb="FF000000"/>
      <name val="Arial"/>
      <family val="2"/>
    </font>
    <font>
      <sz val="10"/>
      <color rgb="FF000000"/>
      <name val="Arial"/>
      <family val="2"/>
    </font>
    <font>
      <b/>
      <sz val="12"/>
      <color rgb="FFFFFFFF"/>
      <name val="Calibri"/>
      <family val="2"/>
      <scheme val="minor"/>
    </font>
  </fonts>
  <fills count="16">
    <fill>
      <patternFill patternType="none"/>
    </fill>
    <fill>
      <patternFill patternType="gray125"/>
    </fill>
    <fill>
      <patternFill patternType="solid">
        <fgColor theme="6"/>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FF00"/>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top/>
      <bottom style="medium">
        <color indexed="64"/>
      </bottom>
      <diagonal/>
    </border>
    <border>
      <left style="medium">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158">
    <xf numFmtId="0" fontId="0" fillId="0" borderId="0" xfId="0"/>
    <xf numFmtId="0" fontId="2" fillId="2" borderId="1" xfId="0" applyFont="1" applyFill="1" applyBorder="1"/>
    <xf numFmtId="0" fontId="2" fillId="2" borderId="3" xfId="0" applyFont="1" applyFill="1" applyBorder="1"/>
    <xf numFmtId="0" fontId="2" fillId="0" borderId="5" xfId="0"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 fillId="0" borderId="8" xfId="0" applyFont="1" applyBorder="1" applyAlignment="1">
      <alignment vertical="center"/>
    </xf>
    <xf numFmtId="0" fontId="2" fillId="2" borderId="9" xfId="0" applyFont="1" applyFill="1" applyBorder="1"/>
    <xf numFmtId="0" fontId="0" fillId="0" borderId="10" xfId="0" applyBorder="1" applyAlignment="1">
      <alignment vertical="center"/>
    </xf>
    <xf numFmtId="0" fontId="0" fillId="0" borderId="11" xfId="0" applyBorder="1" applyAlignment="1">
      <alignment vertical="center"/>
    </xf>
    <xf numFmtId="0" fontId="0" fillId="0" borderId="0" xfId="0" applyAlignment="1">
      <alignment horizontal="center"/>
    </xf>
    <xf numFmtId="0" fontId="3" fillId="5" borderId="19"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20"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4" fillId="7" borderId="18"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4" fillId="8" borderId="18" xfId="0" applyFont="1" applyFill="1" applyBorder="1" applyAlignment="1">
      <alignment horizontal="left" vertical="center" wrapText="1"/>
    </xf>
    <xf numFmtId="0" fontId="4" fillId="8" borderId="12" xfId="0" applyFont="1" applyFill="1" applyBorder="1" applyAlignment="1">
      <alignment horizontal="left" vertical="center" wrapText="1"/>
    </xf>
    <xf numFmtId="0" fontId="3" fillId="5" borderId="21" xfId="0" applyFont="1" applyFill="1" applyBorder="1" applyAlignment="1">
      <alignment horizontal="left" vertical="center" wrapText="1"/>
    </xf>
    <xf numFmtId="0" fontId="0" fillId="0" borderId="0" xfId="0" applyAlignment="1">
      <alignment horizontal="center" vertical="center"/>
    </xf>
    <xf numFmtId="0" fontId="2" fillId="0" borderId="0" xfId="0" applyFont="1"/>
    <xf numFmtId="0" fontId="8" fillId="7" borderId="18"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9" fillId="8" borderId="17" xfId="0" applyFont="1" applyFill="1" applyBorder="1" applyAlignment="1">
      <alignment horizontal="right" vertical="center" wrapText="1"/>
    </xf>
    <xf numFmtId="0" fontId="9" fillId="7" borderId="17" xfId="0" applyFont="1" applyFill="1" applyBorder="1" applyAlignment="1">
      <alignment horizontal="right" vertical="center" wrapText="1"/>
    </xf>
    <xf numFmtId="0" fontId="2" fillId="0" borderId="12" xfId="0" applyFont="1" applyBorder="1"/>
    <xf numFmtId="9" fontId="0" fillId="0" borderId="0" xfId="1" applyFont="1"/>
    <xf numFmtId="0" fontId="0" fillId="0" borderId="25" xfId="0" applyBorder="1"/>
    <xf numFmtId="0" fontId="2" fillId="5" borderId="5" xfId="0" applyFont="1" applyFill="1" applyBorder="1" applyAlignment="1">
      <alignment horizontal="right"/>
    </xf>
    <xf numFmtId="0" fontId="2" fillId="9" borderId="8" xfId="0" applyFont="1" applyFill="1" applyBorder="1" applyAlignment="1">
      <alignment horizontal="right"/>
    </xf>
    <xf numFmtId="0" fontId="2" fillId="9" borderId="5" xfId="0" applyFont="1" applyFill="1" applyBorder="1" applyAlignment="1">
      <alignment horizontal="right"/>
    </xf>
    <xf numFmtId="0" fontId="5" fillId="0" borderId="0" xfId="0" applyFont="1"/>
    <xf numFmtId="0" fontId="5" fillId="0" borderId="0" xfId="0" applyFont="1" applyAlignment="1">
      <alignment horizontal="center" vertical="center"/>
    </xf>
    <xf numFmtId="0" fontId="0" fillId="0" borderId="0" xfId="0" applyAlignment="1">
      <alignment vertical="center"/>
    </xf>
    <xf numFmtId="0" fontId="12" fillId="5" borderId="27" xfId="0" applyFont="1" applyFill="1" applyBorder="1" applyAlignment="1">
      <alignment horizontal="center" vertical="center"/>
    </xf>
    <xf numFmtId="0" fontId="12" fillId="9" borderId="27" xfId="0" applyFont="1" applyFill="1" applyBorder="1" applyAlignment="1">
      <alignment horizontal="center" vertical="center"/>
    </xf>
    <xf numFmtId="0" fontId="8" fillId="7" borderId="27" xfId="0" applyFont="1" applyFill="1" applyBorder="1" applyAlignment="1">
      <alignment horizontal="center" vertical="center"/>
    </xf>
    <xf numFmtId="0" fontId="8" fillId="0" borderId="26" xfId="0" applyFont="1" applyBorder="1" applyAlignment="1">
      <alignment horizontal="center" vertical="center"/>
    </xf>
    <xf numFmtId="0" fontId="8" fillId="8" borderId="27" xfId="0" applyFont="1" applyFill="1" applyBorder="1" applyAlignment="1">
      <alignment horizontal="center" vertical="center"/>
    </xf>
    <xf numFmtId="0" fontId="12" fillId="7" borderId="5" xfId="0" applyFont="1" applyFill="1" applyBorder="1"/>
    <xf numFmtId="0" fontId="11" fillId="0" borderId="12" xfId="0" applyFont="1" applyBorder="1" applyAlignment="1">
      <alignment horizontal="center" vertical="center"/>
    </xf>
    <xf numFmtId="0" fontId="12" fillId="8" borderId="5" xfId="0" applyFont="1" applyFill="1" applyBorder="1" applyAlignment="1">
      <alignment shrinkToFit="1"/>
    </xf>
    <xf numFmtId="0" fontId="12" fillId="7" borderId="5" xfId="0" applyFont="1" applyFill="1" applyBorder="1" applyAlignment="1">
      <alignment shrinkToFit="1"/>
    </xf>
    <xf numFmtId="9" fontId="12" fillId="9" borderId="28" xfId="1" applyFont="1" applyFill="1" applyBorder="1" applyAlignment="1">
      <alignment horizontal="center" vertical="center" shrinkToFit="1"/>
    </xf>
    <xf numFmtId="9" fontId="12" fillId="5" borderId="27" xfId="1" applyFont="1" applyFill="1" applyBorder="1" applyAlignment="1">
      <alignment horizontal="center" vertical="center" shrinkToFit="1"/>
    </xf>
    <xf numFmtId="0" fontId="13" fillId="0" borderId="0" xfId="0" applyFont="1" applyAlignment="1">
      <alignment horizontal="center" vertical="center"/>
    </xf>
    <xf numFmtId="0" fontId="0" fillId="0" borderId="0" xfId="0" applyAlignment="1">
      <alignment horizontal="left" vertical="center"/>
    </xf>
    <xf numFmtId="0" fontId="13" fillId="0" borderId="0" xfId="0" applyFont="1"/>
    <xf numFmtId="0" fontId="15" fillId="11" borderId="20" xfId="2" applyFont="1" applyFill="1" applyBorder="1" applyAlignment="1">
      <alignment horizontal="center" vertical="center"/>
    </xf>
    <xf numFmtId="0" fontId="3" fillId="6" borderId="34" xfId="0" applyFont="1" applyFill="1" applyBorder="1" applyAlignment="1">
      <alignment horizontal="left" vertical="center" wrapText="1"/>
    </xf>
    <xf numFmtId="0" fontId="4" fillId="8" borderId="31" xfId="0" applyFont="1" applyFill="1" applyBorder="1" applyAlignment="1">
      <alignment horizontal="left" vertical="center" wrapText="1"/>
    </xf>
    <xf numFmtId="0" fontId="16" fillId="7" borderId="5" xfId="0" applyFont="1" applyFill="1" applyBorder="1" applyAlignment="1">
      <alignment vertical="center" wrapText="1" shrinkToFit="1"/>
    </xf>
    <xf numFmtId="0" fontId="16" fillId="8" borderId="5" xfId="0" applyFont="1" applyFill="1" applyBorder="1" applyAlignment="1">
      <alignment vertical="center" wrapText="1" shrinkToFit="1"/>
    </xf>
    <xf numFmtId="0" fontId="0" fillId="0" borderId="0" xfId="0" applyAlignment="1">
      <alignment wrapText="1"/>
    </xf>
    <xf numFmtId="0" fontId="17" fillId="0" borderId="0" xfId="0" applyFont="1"/>
    <xf numFmtId="0" fontId="2" fillId="0" borderId="12" xfId="0" applyFont="1" applyBorder="1" applyAlignment="1">
      <alignment vertical="center" shrinkToFit="1"/>
    </xf>
    <xf numFmtId="0" fontId="10" fillId="0" borderId="0" xfId="0" applyFont="1"/>
    <xf numFmtId="0" fontId="2" fillId="12" borderId="0" xfId="0" applyFont="1" applyFill="1" applyAlignment="1">
      <alignment wrapText="1"/>
    </xf>
    <xf numFmtId="0" fontId="14" fillId="0" borderId="0" xfId="2" applyAlignment="1">
      <alignment wrapText="1"/>
    </xf>
    <xf numFmtId="0" fontId="2" fillId="10" borderId="12" xfId="0" applyFont="1" applyFill="1" applyBorder="1" applyAlignment="1">
      <alignment horizontal="center"/>
    </xf>
    <xf numFmtId="0" fontId="2" fillId="13" borderId="12" xfId="0" applyFont="1" applyFill="1" applyBorder="1"/>
    <xf numFmtId="0" fontId="2" fillId="0" borderId="13" xfId="0" applyFont="1" applyBorder="1" applyAlignment="1">
      <alignment horizontal="center" textRotation="90"/>
    </xf>
    <xf numFmtId="0" fontId="19" fillId="7" borderId="12" xfId="0" applyFont="1" applyFill="1" applyBorder="1" applyAlignment="1">
      <alignment horizontal="left" vertical="center" wrapText="1"/>
    </xf>
    <xf numFmtId="0" fontId="19" fillId="8" borderId="12" xfId="0" applyFont="1" applyFill="1" applyBorder="1" applyAlignment="1">
      <alignment horizontal="left" vertical="center" wrapText="1"/>
    </xf>
    <xf numFmtId="0" fontId="20" fillId="0" borderId="10" xfId="0" applyFont="1" applyBorder="1" applyAlignment="1">
      <alignment wrapText="1"/>
    </xf>
    <xf numFmtId="0" fontId="19" fillId="8" borderId="31"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2" fillId="7" borderId="18" xfId="0" applyFont="1" applyFill="1" applyBorder="1" applyAlignment="1">
      <alignment horizontal="left" vertical="center" wrapText="1"/>
    </xf>
    <xf numFmtId="0" fontId="21" fillId="5" borderId="20" xfId="0" applyFont="1" applyFill="1" applyBorder="1" applyAlignment="1">
      <alignment horizontal="left" vertical="center" wrapText="1"/>
    </xf>
    <xf numFmtId="0" fontId="22" fillId="7" borderId="12" xfId="0" applyFont="1" applyFill="1" applyBorder="1" applyAlignment="1">
      <alignment horizontal="left" vertical="center" wrapText="1"/>
    </xf>
    <xf numFmtId="0" fontId="22" fillId="7" borderId="12" xfId="0" applyFont="1" applyFill="1" applyBorder="1" applyAlignment="1">
      <alignment horizontal="left" vertical="top" wrapText="1"/>
    </xf>
    <xf numFmtId="0" fontId="21" fillId="6" borderId="20" xfId="0" applyFont="1" applyFill="1" applyBorder="1" applyAlignment="1">
      <alignment horizontal="left" vertical="center" wrapText="1"/>
    </xf>
    <xf numFmtId="0" fontId="22" fillId="8" borderId="12" xfId="0" applyFont="1" applyFill="1" applyBorder="1" applyAlignment="1">
      <alignment horizontal="left" vertical="center" wrapText="1"/>
    </xf>
    <xf numFmtId="0" fontId="4" fillId="8" borderId="12" xfId="0" applyFont="1" applyFill="1" applyBorder="1" applyAlignment="1">
      <alignment horizontal="left" vertical="top" wrapText="1"/>
    </xf>
    <xf numFmtId="0" fontId="20" fillId="0" borderId="12" xfId="0" applyFont="1" applyBorder="1" applyAlignment="1">
      <alignment wrapText="1"/>
    </xf>
    <xf numFmtId="0" fontId="20" fillId="0" borderId="32" xfId="0" applyFont="1" applyBorder="1" applyAlignment="1">
      <alignment wrapText="1"/>
    </xf>
    <xf numFmtId="0" fontId="23" fillId="0" borderId="32" xfId="0" applyFont="1" applyBorder="1" applyAlignment="1">
      <alignment wrapText="1"/>
    </xf>
    <xf numFmtId="0" fontId="7" fillId="0" borderId="15" xfId="0" applyFont="1" applyBorder="1" applyAlignment="1">
      <alignment horizontal="left" vertical="center"/>
    </xf>
    <xf numFmtId="0" fontId="5" fillId="0" borderId="4" xfId="0" applyFont="1" applyBorder="1" applyAlignment="1">
      <alignment horizontal="center" vertical="center" wrapText="1"/>
    </xf>
    <xf numFmtId="0" fontId="2" fillId="0" borderId="5" xfId="0" applyFont="1" applyBorder="1" applyAlignment="1">
      <alignment vertical="center" wrapText="1"/>
    </xf>
    <xf numFmtId="0" fontId="5" fillId="0" borderId="6" xfId="0" applyFont="1" applyBorder="1" applyAlignment="1">
      <alignment horizontal="center" vertical="center" wrapText="1"/>
    </xf>
    <xf numFmtId="0" fontId="20" fillId="0" borderId="38" xfId="0" applyFont="1" applyBorder="1" applyAlignment="1">
      <alignment wrapText="1"/>
    </xf>
    <xf numFmtId="0" fontId="0" fillId="0" borderId="10" xfId="0" applyBorder="1" applyAlignment="1">
      <alignment vertical="center" wrapText="1"/>
    </xf>
    <xf numFmtId="0" fontId="0" fillId="0" borderId="12" xfId="0" applyBorder="1" applyAlignment="1">
      <alignment vertical="center"/>
    </xf>
    <xf numFmtId="0" fontId="0" fillId="0" borderId="17" xfId="0" applyBorder="1" applyAlignment="1">
      <alignment vertical="center"/>
    </xf>
    <xf numFmtId="0" fontId="6" fillId="4" borderId="24" xfId="0" applyFont="1" applyFill="1" applyBorder="1" applyAlignment="1">
      <alignment horizontal="center" vertical="center" textRotation="90" wrapText="1"/>
    </xf>
    <xf numFmtId="0" fontId="6" fillId="3" borderId="1" xfId="0" applyFont="1" applyFill="1" applyBorder="1" applyAlignment="1">
      <alignment horizontal="center" vertical="center" textRotation="90" wrapText="1"/>
    </xf>
    <xf numFmtId="0" fontId="0" fillId="14" borderId="43" xfId="0" applyFill="1" applyBorder="1"/>
    <xf numFmtId="0" fontId="0" fillId="14" borderId="44" xfId="0" applyFill="1" applyBorder="1"/>
    <xf numFmtId="0" fontId="0" fillId="14" borderId="45" xfId="0" applyFill="1" applyBorder="1"/>
    <xf numFmtId="0" fontId="0" fillId="9" borderId="42" xfId="0" applyFill="1" applyBorder="1"/>
    <xf numFmtId="0" fontId="0" fillId="9" borderId="43" xfId="0" applyFill="1" applyBorder="1"/>
    <xf numFmtId="0" fontId="0" fillId="9" borderId="44" xfId="0" quotePrefix="1" applyFill="1" applyBorder="1"/>
    <xf numFmtId="0" fontId="0" fillId="9" borderId="45" xfId="0" applyFill="1" applyBorder="1"/>
    <xf numFmtId="0" fontId="0" fillId="9" borderId="46" xfId="0" quotePrefix="1" applyFill="1" applyBorder="1"/>
    <xf numFmtId="0" fontId="0" fillId="9" borderId="47" xfId="0" applyFill="1" applyBorder="1"/>
    <xf numFmtId="0" fontId="26" fillId="0" borderId="0" xfId="0" applyFont="1"/>
    <xf numFmtId="0" fontId="0" fillId="0" borderId="50" xfId="0" applyBorder="1"/>
    <xf numFmtId="0" fontId="0" fillId="14" borderId="49" xfId="0" applyFill="1" applyBorder="1"/>
    <xf numFmtId="0" fontId="0" fillId="15" borderId="0" xfId="0" applyFill="1"/>
    <xf numFmtId="0" fontId="5" fillId="15" borderId="0" xfId="0" applyFont="1" applyFill="1" applyAlignment="1">
      <alignment horizontal="center" vertical="center"/>
    </xf>
    <xf numFmtId="0" fontId="0" fillId="15" borderId="0" xfId="0" applyFill="1" applyAlignment="1">
      <alignment horizontal="center" vertical="center"/>
    </xf>
    <xf numFmtId="0" fontId="2" fillId="2" borderId="2" xfId="0" applyFont="1" applyFill="1" applyBorder="1" applyAlignment="1">
      <alignment wrapText="1"/>
    </xf>
    <xf numFmtId="0" fontId="28" fillId="7" borderId="12" xfId="0" applyFont="1" applyFill="1" applyBorder="1" applyAlignment="1">
      <alignment horizontal="left" vertical="center" wrapText="1"/>
    </xf>
    <xf numFmtId="0" fontId="28" fillId="8" borderId="12" xfId="0" applyFont="1" applyFill="1" applyBorder="1" applyAlignment="1">
      <alignment horizontal="left" vertical="center" wrapText="1"/>
    </xf>
    <xf numFmtId="0" fontId="28" fillId="7" borderId="18" xfId="0" applyFont="1" applyFill="1" applyBorder="1" applyAlignment="1">
      <alignment horizontal="left" vertical="center" wrapText="1"/>
    </xf>
    <xf numFmtId="0" fontId="6" fillId="3" borderId="14" xfId="0" applyFont="1" applyFill="1" applyBorder="1" applyAlignment="1">
      <alignment horizontal="center" vertical="center" textRotation="90" wrapText="1"/>
    </xf>
    <xf numFmtId="0" fontId="6" fillId="3" borderId="25" xfId="0" applyFont="1" applyFill="1" applyBorder="1" applyAlignment="1">
      <alignment horizontal="center" vertical="center" textRotation="90" wrapText="1"/>
    </xf>
    <xf numFmtId="0" fontId="6" fillId="3" borderId="48" xfId="0" applyFont="1" applyFill="1" applyBorder="1" applyAlignment="1">
      <alignment horizontal="center" vertical="center" textRotation="90" wrapText="1"/>
    </xf>
    <xf numFmtId="0" fontId="6" fillId="4" borderId="14" xfId="0" applyFont="1" applyFill="1" applyBorder="1" applyAlignment="1">
      <alignment horizontal="center" vertical="center" textRotation="90" wrapText="1"/>
    </xf>
    <xf numFmtId="0" fontId="6" fillId="4" borderId="25" xfId="0" applyFont="1" applyFill="1" applyBorder="1" applyAlignment="1">
      <alignment horizontal="center" vertical="center" textRotation="90" wrapText="1"/>
    </xf>
    <xf numFmtId="0" fontId="6" fillId="4" borderId="48" xfId="0" applyFont="1" applyFill="1" applyBorder="1" applyAlignment="1">
      <alignment horizontal="center" vertical="center" textRotation="90" wrapText="1"/>
    </xf>
    <xf numFmtId="0" fontId="0" fillId="0" borderId="0" xfId="0" applyAlignment="1">
      <alignment horizontal="left" vertical="top" wrapText="1"/>
    </xf>
    <xf numFmtId="0" fontId="6" fillId="3" borderId="22" xfId="0" applyFont="1" applyFill="1" applyBorder="1" applyAlignment="1">
      <alignment horizontal="center" vertical="center" textRotation="90" wrapText="1"/>
    </xf>
    <xf numFmtId="0" fontId="6" fillId="3" borderId="23" xfId="0" applyFont="1" applyFill="1" applyBorder="1" applyAlignment="1">
      <alignment horizontal="center" vertical="center" textRotation="90" wrapText="1"/>
    </xf>
    <xf numFmtId="0" fontId="6" fillId="3" borderId="24" xfId="0" applyFont="1" applyFill="1" applyBorder="1" applyAlignment="1">
      <alignment horizontal="center" vertical="center" textRotation="90" wrapText="1"/>
    </xf>
    <xf numFmtId="0" fontId="6" fillId="4" borderId="22" xfId="0" applyFont="1" applyFill="1" applyBorder="1" applyAlignment="1">
      <alignment horizontal="center" vertical="center" textRotation="90" wrapText="1"/>
    </xf>
    <xf numFmtId="0" fontId="6" fillId="4" borderId="23" xfId="0" applyFont="1" applyFill="1" applyBorder="1" applyAlignment="1">
      <alignment horizontal="center" vertical="center" textRotation="90" wrapText="1"/>
    </xf>
    <xf numFmtId="0" fontId="6" fillId="4" borderId="24" xfId="0" applyFont="1" applyFill="1" applyBorder="1" applyAlignment="1">
      <alignment horizontal="center" vertical="center" textRotation="90"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4" fillId="3" borderId="22" xfId="0" applyFont="1" applyFill="1" applyBorder="1" applyAlignment="1">
      <alignment horizontal="center" vertical="center" textRotation="90" wrapText="1"/>
    </xf>
    <xf numFmtId="0" fontId="25" fillId="4" borderId="22" xfId="0" applyFont="1" applyFill="1" applyBorder="1" applyAlignment="1">
      <alignment horizontal="center" vertical="center" textRotation="90" wrapText="1"/>
    </xf>
    <xf numFmtId="0" fontId="25" fillId="4" borderId="23" xfId="0" applyFont="1" applyFill="1" applyBorder="1" applyAlignment="1">
      <alignment horizontal="center" vertical="center" textRotation="90" wrapText="1"/>
    </xf>
    <xf numFmtId="0" fontId="25" fillId="4" borderId="24" xfId="0" applyFont="1" applyFill="1" applyBorder="1" applyAlignment="1">
      <alignment horizontal="center" vertical="center" textRotation="90" wrapText="1"/>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29" fillId="3" borderId="22" xfId="0" applyFont="1" applyFill="1" applyBorder="1" applyAlignment="1">
      <alignment horizontal="center" vertical="center" textRotation="90"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10" borderId="33" xfId="0" applyFont="1" applyFill="1" applyBorder="1" applyAlignment="1">
      <alignment horizontal="center" wrapText="1"/>
    </xf>
    <xf numFmtId="0" fontId="7" fillId="10" borderId="34" xfId="0" applyFont="1" applyFill="1" applyBorder="1" applyAlignment="1">
      <alignment horizontal="center" wrapText="1"/>
    </xf>
    <xf numFmtId="0" fontId="7" fillId="10" borderId="35" xfId="0" applyFont="1" applyFill="1" applyBorder="1" applyAlignment="1">
      <alignment horizontal="center" wrapText="1"/>
    </xf>
    <xf numFmtId="0" fontId="7" fillId="10" borderId="36" xfId="0" applyFont="1" applyFill="1" applyBorder="1" applyAlignment="1">
      <alignment horizontal="center" wrapText="1"/>
    </xf>
    <xf numFmtId="0" fontId="11" fillId="10" borderId="29" xfId="0" applyFont="1" applyFill="1" applyBorder="1" applyAlignment="1">
      <alignment horizontal="center" vertical="center"/>
    </xf>
    <xf numFmtId="0" fontId="11" fillId="10" borderId="30" xfId="0" applyFont="1" applyFill="1" applyBorder="1" applyAlignment="1">
      <alignment horizontal="center" vertical="center"/>
    </xf>
    <xf numFmtId="0" fontId="2" fillId="10" borderId="12" xfId="0" applyFont="1" applyFill="1" applyBorder="1" applyAlignment="1">
      <alignment horizontal="center"/>
    </xf>
    <xf numFmtId="0" fontId="2" fillId="0" borderId="31" xfId="0" applyFont="1" applyBorder="1" applyAlignment="1">
      <alignment vertical="center"/>
    </xf>
    <xf numFmtId="0" fontId="2" fillId="0" borderId="37" xfId="0" applyFont="1" applyBorder="1" applyAlignment="1">
      <alignment vertical="center"/>
    </xf>
    <xf numFmtId="0" fontId="2" fillId="0" borderId="32" xfId="0" applyFont="1" applyBorder="1" applyAlignment="1">
      <alignment vertical="center"/>
    </xf>
    <xf numFmtId="0" fontId="0" fillId="0" borderId="31" xfId="0" quotePrefix="1" applyBorder="1" applyAlignment="1">
      <alignment horizontal="left" vertical="center" wrapText="1"/>
    </xf>
    <xf numFmtId="0" fontId="0" fillId="0" borderId="37" xfId="0" quotePrefix="1" applyBorder="1" applyAlignment="1">
      <alignment horizontal="left" vertical="center" wrapText="1"/>
    </xf>
    <xf numFmtId="0" fontId="0" fillId="0" borderId="32" xfId="0" quotePrefix="1" applyBorder="1" applyAlignment="1">
      <alignment horizontal="left" vertical="center" wrapText="1"/>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0" borderId="32" xfId="0" applyBorder="1" applyAlignment="1">
      <alignment horizontal="left" vertical="center" wrapText="1"/>
    </xf>
    <xf numFmtId="0" fontId="18" fillId="0" borderId="31" xfId="2" applyFont="1" applyBorder="1" applyAlignment="1">
      <alignment horizontal="left" vertical="center" wrapText="1"/>
    </xf>
    <xf numFmtId="0" fontId="14" fillId="0" borderId="37" xfId="2" applyBorder="1" applyAlignment="1">
      <alignment horizontal="left" vertical="center" wrapText="1"/>
    </xf>
    <xf numFmtId="0" fontId="14" fillId="0" borderId="32" xfId="2" applyBorder="1" applyAlignment="1">
      <alignment horizontal="left" vertical="center" wrapText="1"/>
    </xf>
  </cellXfs>
  <cellStyles count="3">
    <cellStyle name="Link" xfId="2" builtinId="8"/>
    <cellStyle name="Prozent" xfId="1" builtinId="5"/>
    <cellStyle name="Standard" xfId="0" builtinId="0"/>
  </cellStyles>
  <dxfs count="7">
    <dxf>
      <font>
        <b val="0"/>
        <i/>
        <color theme="2" tint="-0.499984740745262"/>
      </font>
      <fill>
        <patternFill>
          <bgColor theme="2"/>
        </patternFill>
      </fill>
    </dxf>
    <dxf>
      <font>
        <b val="0"/>
        <i/>
        <color theme="2" tint="-0.499984740745262"/>
      </font>
      <fill>
        <patternFill>
          <bgColor theme="2"/>
        </patternFill>
      </fill>
    </dxf>
    <dxf>
      <font>
        <b val="0"/>
        <i/>
        <color theme="2" tint="-0.499984740745262"/>
      </font>
      <fill>
        <patternFill>
          <bgColor theme="2"/>
        </patternFill>
      </fill>
    </dxf>
    <dxf>
      <font>
        <b val="0"/>
        <i/>
        <color theme="2" tint="-0.499984740745262"/>
      </font>
      <fill>
        <patternFill>
          <bgColor theme="2"/>
        </patternFill>
      </fill>
    </dxf>
    <dxf>
      <font>
        <b val="0"/>
        <i/>
        <color theme="2" tint="-0.499984740745262"/>
      </font>
      <fill>
        <patternFill>
          <bgColor theme="2"/>
        </patternFill>
      </fill>
    </dxf>
    <dxf>
      <font>
        <b val="0"/>
        <i/>
        <color theme="2" tint="-0.499984740745262"/>
      </font>
      <fill>
        <patternFill>
          <bgColor theme="2"/>
        </patternFill>
      </fill>
    </dxf>
    <dxf>
      <font>
        <b val="0"/>
        <i/>
        <color theme="6"/>
      </font>
    </dxf>
  </dxfs>
  <tableStyles count="0" defaultTableStyle="TableStyleMedium2" defaultPivotStyle="PivotStyleLight16"/>
  <colors>
    <mruColors>
      <color rgb="FF1E3660"/>
      <color rgb="FFFBBEA3"/>
      <color rgb="FF096332"/>
      <color rgb="FFE3847D"/>
      <color rgb="FFC5C5DD"/>
      <color rgb="FFE48780"/>
      <color rgb="FF2542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445196527931683E-2"/>
          <c:y val="5.9984332161138659E-2"/>
          <c:w val="0.94922797157835415"/>
          <c:h val="0.87286261610064353"/>
        </c:manualLayout>
      </c:layout>
      <c:barChart>
        <c:barDir val="bar"/>
        <c:grouping val="stacked"/>
        <c:varyColors val="0"/>
        <c:ser>
          <c:idx val="0"/>
          <c:order val="0"/>
          <c:tx>
            <c:v>Benefits</c:v>
          </c:tx>
          <c:spPr>
            <a:solidFill>
              <a:schemeClr val="accent6">
                <a:lumMod val="60000"/>
                <a:lumOff val="40000"/>
                <a:alpha val="68000"/>
              </a:schemeClr>
            </a:solidFill>
            <a:ln>
              <a:noFill/>
            </a:ln>
            <a:effectLst/>
          </c:spPr>
          <c:invertIfNegative val="0"/>
          <c:cat>
            <c:strRef>
              <c:f>(Résultats!$B$4,Résultats!$B$17,Résultats!$E$4,Résultats!$E$17,Résultats!$H$4)</c:f>
              <c:strCache>
                <c:ptCount val="5"/>
                <c:pt idx="0">
                  <c:v>Économique</c:v>
                </c:pt>
                <c:pt idx="1">
                  <c:v>Environnemental</c:v>
                </c:pt>
                <c:pt idx="2">
                  <c:v>Social</c:v>
                </c:pt>
                <c:pt idx="3">
                  <c:v>Résilience climatique et aux cat.</c:v>
                </c:pt>
                <c:pt idx="4">
                  <c:v>Gouvernance</c:v>
                </c:pt>
              </c:strCache>
            </c:strRef>
          </c:cat>
          <c:val>
            <c:numRef>
              <c:f>(Résultats!$C$9,Résultats!$C$22,Résultats!$F$9,Résultats!$F$22,Résultats!$I$9)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120E-4A7A-83A2-CD7A3E408402}"/>
            </c:ext>
          </c:extLst>
        </c:ser>
        <c:ser>
          <c:idx val="1"/>
          <c:order val="1"/>
          <c:tx>
            <c:v>Cost</c:v>
          </c:tx>
          <c:spPr>
            <a:solidFill>
              <a:schemeClr val="accent2">
                <a:lumMod val="60000"/>
                <a:lumOff val="40000"/>
                <a:alpha val="70000"/>
              </a:schemeClr>
            </a:solidFill>
            <a:ln>
              <a:noFill/>
            </a:ln>
            <a:effectLst/>
          </c:spPr>
          <c:invertIfNegative val="0"/>
          <c:cat>
            <c:strRef>
              <c:f>(Résultats!$B$4,Résultats!$B$17,Résultats!$E$4,Résultats!$E$17,Résultats!$H$4)</c:f>
              <c:strCache>
                <c:ptCount val="5"/>
                <c:pt idx="0">
                  <c:v>Économique</c:v>
                </c:pt>
                <c:pt idx="1">
                  <c:v>Environnemental</c:v>
                </c:pt>
                <c:pt idx="2">
                  <c:v>Social</c:v>
                </c:pt>
                <c:pt idx="3">
                  <c:v>Résilience climatique et aux cat.</c:v>
                </c:pt>
                <c:pt idx="4">
                  <c:v>Gouvernance</c:v>
                </c:pt>
              </c:strCache>
            </c:strRef>
          </c:cat>
          <c:val>
            <c:numRef>
              <c:f>(Résultats!$C$15,Résultats!$C$28,Résultats!$F$15,Résultats!$F$28,Résultats!$I$15)</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1-120E-4A7A-83A2-CD7A3E408402}"/>
            </c:ext>
          </c:extLst>
        </c:ser>
        <c:dLbls>
          <c:showLegendKey val="0"/>
          <c:showVal val="0"/>
          <c:showCatName val="0"/>
          <c:showSerName val="0"/>
          <c:showPercent val="0"/>
          <c:showBubbleSize val="0"/>
        </c:dLbls>
        <c:gapWidth val="5"/>
        <c:overlap val="100"/>
        <c:axId val="765884824"/>
        <c:axId val="765883744"/>
      </c:barChart>
      <c:catAx>
        <c:axId val="7658848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900" b="1" i="0" u="none" strike="noStrike" kern="1200" baseline="0">
                <a:solidFill>
                  <a:schemeClr val="tx1"/>
                </a:solidFill>
                <a:latin typeface="+mn-lt"/>
                <a:ea typeface="+mn-ea"/>
                <a:cs typeface="+mn-cs"/>
              </a:defRPr>
            </a:pPr>
            <a:endParaRPr lang="en-US"/>
          </a:p>
        </c:txPr>
        <c:crossAx val="765883744"/>
        <c:crosses val="autoZero"/>
        <c:auto val="1"/>
        <c:lblAlgn val="ctr"/>
        <c:lblOffset val="0"/>
        <c:noMultiLvlLbl val="0"/>
      </c:catAx>
      <c:valAx>
        <c:axId val="765883744"/>
        <c:scaling>
          <c:orientation val="minMax"/>
          <c:max val="1"/>
          <c:min val="-1"/>
        </c:scaling>
        <c:delete val="0"/>
        <c:axPos val="t"/>
        <c:majorGridlines>
          <c:spPr>
            <a:ln w="9525" cap="flat" cmpd="sng" algn="ctr">
              <a:solidFill>
                <a:schemeClr val="tx1">
                  <a:lumMod val="15000"/>
                  <a:lumOff val="85000"/>
                </a:schemeClr>
              </a:solidFill>
              <a:round/>
            </a:ln>
            <a:effectLst/>
          </c:spPr>
        </c:majorGridlines>
        <c:minorGridlines>
          <c:spPr>
            <a:ln w="12700" cap="flat" cmpd="sng" algn="ctr">
              <a:solidFill>
                <a:schemeClr val="tx1">
                  <a:lumMod val="15000"/>
                  <a:lumOff val="85000"/>
                </a:schemeClr>
              </a:solidFill>
              <a:round/>
            </a:ln>
            <a:effectLst/>
          </c:spPr>
        </c:minorGridlines>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5884824"/>
        <c:crosses val="autoZero"/>
        <c:crossBetween val="between"/>
      </c:valAx>
      <c:spPr>
        <a:noFill/>
        <a:ln w="222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'Résultats tous'!$B$1:$C$1</c:f>
              <c:strCache>
                <c:ptCount val="1"/>
                <c:pt idx="0">
                  <c:v>Économique</c:v>
                </c:pt>
              </c:strCache>
            </c:strRef>
          </c:tx>
          <c:spPr>
            <a:solidFill>
              <a:srgbClr val="1E3660">
                <a:alpha val="49804"/>
              </a:srgbClr>
            </a:solidFill>
            <a:ln>
              <a:noFill/>
            </a:ln>
            <a:effectLst/>
          </c:spPr>
          <c:invertIfNegative val="0"/>
          <c:val>
            <c:numRef>
              <c:f>'Résultats tous'!$B$4:$B$23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2C3-4C2A-ABC7-7BC1592F0470}"/>
            </c:ext>
          </c:extLst>
        </c:ser>
        <c:ser>
          <c:idx val="1"/>
          <c:order val="1"/>
          <c:tx>
            <c:strRef>
              <c:f>'Résultats tous'!$D$1:$E$1</c:f>
              <c:strCache>
                <c:ptCount val="1"/>
                <c:pt idx="0">
                  <c:v>Social</c:v>
                </c:pt>
              </c:strCache>
            </c:strRef>
          </c:tx>
          <c:spPr>
            <a:solidFill>
              <a:srgbClr val="E3847D">
                <a:alpha val="49804"/>
              </a:srgbClr>
            </a:solidFill>
            <a:ln>
              <a:noFill/>
            </a:ln>
            <a:effectLst/>
          </c:spPr>
          <c:invertIfNegative val="0"/>
          <c:cat>
            <c:strRef>
              <c:f>'Résultats tous'!$A$4:$A$23</c:f>
              <c:strCache>
                <c:ptCount val="7"/>
                <c:pt idx="0">
                  <c:v>**Enter NbS Title**</c:v>
                </c:pt>
                <c:pt idx="1">
                  <c:v>**Enter NbS Title**</c:v>
                </c:pt>
                <c:pt idx="2">
                  <c:v>**Enter NbS Title**</c:v>
                </c:pt>
                <c:pt idx="3">
                  <c:v>**Enter NbS Title**</c:v>
                </c:pt>
                <c:pt idx="4">
                  <c:v>**Enter NbS Title**</c:v>
                </c:pt>
                <c:pt idx="5">
                  <c:v>**Enter NbS Title**</c:v>
                </c:pt>
                <c:pt idx="6">
                  <c:v>**Enter NbS Title**</c:v>
                </c:pt>
              </c:strCache>
            </c:strRef>
          </c:cat>
          <c:val>
            <c:numRef>
              <c:f>'Résultats tous'!$D$4:$D$23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C-4471-4963-98F1-614CA52F61F5}"/>
            </c:ext>
          </c:extLst>
        </c:ser>
        <c:ser>
          <c:idx val="2"/>
          <c:order val="2"/>
          <c:tx>
            <c:strRef>
              <c:f>'Résultats tous'!$F$1:$G$1</c:f>
              <c:strCache>
                <c:ptCount val="1"/>
                <c:pt idx="0">
                  <c:v>Gouvernance</c:v>
                </c:pt>
              </c:strCache>
            </c:strRef>
          </c:tx>
          <c:spPr>
            <a:solidFill>
              <a:srgbClr val="096332">
                <a:alpha val="49804"/>
              </a:srgbClr>
            </a:solidFill>
            <a:ln>
              <a:noFill/>
            </a:ln>
            <a:effectLst/>
          </c:spPr>
          <c:invertIfNegative val="0"/>
          <c:cat>
            <c:strRef>
              <c:f>'Résultats tous'!$A$4:$A$23</c:f>
              <c:strCache>
                <c:ptCount val="7"/>
                <c:pt idx="0">
                  <c:v>**Enter NbS Title**</c:v>
                </c:pt>
                <c:pt idx="1">
                  <c:v>**Enter NbS Title**</c:v>
                </c:pt>
                <c:pt idx="2">
                  <c:v>**Enter NbS Title**</c:v>
                </c:pt>
                <c:pt idx="3">
                  <c:v>**Enter NbS Title**</c:v>
                </c:pt>
                <c:pt idx="4">
                  <c:v>**Enter NbS Title**</c:v>
                </c:pt>
                <c:pt idx="5">
                  <c:v>**Enter NbS Title**</c:v>
                </c:pt>
                <c:pt idx="6">
                  <c:v>**Enter NbS Title**</c:v>
                </c:pt>
              </c:strCache>
            </c:strRef>
          </c:cat>
          <c:val>
            <c:numRef>
              <c:f>'Résultats tous'!$F$4:$F$23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D-4471-4963-98F1-614CA52F61F5}"/>
            </c:ext>
          </c:extLst>
        </c:ser>
        <c:ser>
          <c:idx val="3"/>
          <c:order val="3"/>
          <c:tx>
            <c:strRef>
              <c:f>'Résultats tous'!$H$1:$I$1</c:f>
              <c:strCache>
                <c:ptCount val="1"/>
                <c:pt idx="0">
                  <c:v>Environnemental</c:v>
                </c:pt>
              </c:strCache>
            </c:strRef>
          </c:tx>
          <c:spPr>
            <a:solidFill>
              <a:schemeClr val="accent4">
                <a:lumMod val="60000"/>
                <a:lumOff val="40000"/>
                <a:alpha val="49804"/>
              </a:schemeClr>
            </a:solidFill>
            <a:ln>
              <a:noFill/>
            </a:ln>
            <a:effectLst/>
          </c:spPr>
          <c:invertIfNegative val="0"/>
          <c:val>
            <c:numRef>
              <c:f>'Résultats tous'!$H$4:$H$23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E-4471-4963-98F1-614CA52F61F5}"/>
            </c:ext>
          </c:extLst>
        </c:ser>
        <c:ser>
          <c:idx val="4"/>
          <c:order val="4"/>
          <c:tx>
            <c:strRef>
              <c:f>'Résultats tous'!$J$1:$K$1</c:f>
              <c:strCache>
                <c:ptCount val="1"/>
                <c:pt idx="0">
                  <c:v>Résilience aux cat. </c:v>
                </c:pt>
              </c:strCache>
            </c:strRef>
          </c:tx>
          <c:spPr>
            <a:solidFill>
              <a:srgbClr val="C5C5DD">
                <a:alpha val="49804"/>
              </a:srgbClr>
            </a:solidFill>
            <a:ln>
              <a:noFill/>
            </a:ln>
            <a:effectLst/>
          </c:spPr>
          <c:invertIfNegative val="0"/>
          <c:val>
            <c:numRef>
              <c:f>'Résultats tous'!$J$4:$J$23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F-4471-4963-98F1-614CA52F61F5}"/>
            </c:ext>
          </c:extLst>
        </c:ser>
        <c:ser>
          <c:idx val="9"/>
          <c:order val="5"/>
          <c:tx>
            <c:v>Economic Cost</c:v>
          </c:tx>
          <c:spPr>
            <a:solidFill>
              <a:srgbClr val="254275">
                <a:alpha val="50000"/>
              </a:srgbClr>
            </a:solidFill>
            <a:ln>
              <a:noFill/>
            </a:ln>
            <a:effectLst/>
          </c:spPr>
          <c:invertIfNegative val="0"/>
          <c:val>
            <c:numRef>
              <c:f>'Résultats tous'!$C$4:$C$23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22C3-4C2A-ABC7-7BC1592F0470}"/>
            </c:ext>
          </c:extLst>
        </c:ser>
        <c:ser>
          <c:idx val="5"/>
          <c:order val="6"/>
          <c:tx>
            <c:v>Social Cost</c:v>
          </c:tx>
          <c:spPr>
            <a:solidFill>
              <a:srgbClr val="E3847D">
                <a:alpha val="50000"/>
              </a:srgbClr>
            </a:solidFill>
            <a:ln>
              <a:noFill/>
            </a:ln>
            <a:effectLst/>
          </c:spPr>
          <c:invertIfNegative val="0"/>
          <c:val>
            <c:numRef>
              <c:f>'Résultats tous'!$E$4:$E$23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1-4471-4963-98F1-614CA52F61F5}"/>
            </c:ext>
          </c:extLst>
        </c:ser>
        <c:ser>
          <c:idx val="6"/>
          <c:order val="7"/>
          <c:tx>
            <c:v>Governance Cost</c:v>
          </c:tx>
          <c:spPr>
            <a:solidFill>
              <a:srgbClr val="096332">
                <a:alpha val="50000"/>
              </a:srgbClr>
            </a:solidFill>
            <a:ln>
              <a:noFill/>
            </a:ln>
            <a:effectLst/>
          </c:spPr>
          <c:invertIfNegative val="0"/>
          <c:val>
            <c:numRef>
              <c:f>'Résultats tous'!$G$4:$G$23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2-4471-4963-98F1-614CA52F61F5}"/>
            </c:ext>
          </c:extLst>
        </c:ser>
        <c:ser>
          <c:idx val="7"/>
          <c:order val="8"/>
          <c:tx>
            <c:v>Environmental Cost</c:v>
          </c:tx>
          <c:spPr>
            <a:solidFill>
              <a:schemeClr val="accent4">
                <a:lumMod val="60000"/>
                <a:lumOff val="40000"/>
                <a:alpha val="50000"/>
              </a:schemeClr>
            </a:solidFill>
            <a:ln>
              <a:noFill/>
            </a:ln>
            <a:effectLst/>
          </c:spPr>
          <c:invertIfNegative val="0"/>
          <c:val>
            <c:numRef>
              <c:f>'Résultats tous'!$I$4:$I$23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3-4471-4963-98F1-614CA52F61F5}"/>
            </c:ext>
          </c:extLst>
        </c:ser>
        <c:ser>
          <c:idx val="8"/>
          <c:order val="9"/>
          <c:tx>
            <c:v>DRR&amp;CCA Cost</c:v>
          </c:tx>
          <c:spPr>
            <a:solidFill>
              <a:srgbClr val="C5C5DD">
                <a:alpha val="50000"/>
              </a:srgbClr>
            </a:solidFill>
            <a:ln>
              <a:noFill/>
            </a:ln>
            <a:effectLst/>
          </c:spPr>
          <c:invertIfNegative val="0"/>
          <c:val>
            <c:numRef>
              <c:f>'Résultats tous'!$K$4:$K$23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24-4471-4963-98F1-614CA52F61F5}"/>
            </c:ext>
          </c:extLst>
        </c:ser>
        <c:dLbls>
          <c:showLegendKey val="0"/>
          <c:showVal val="0"/>
          <c:showCatName val="0"/>
          <c:showSerName val="0"/>
          <c:showPercent val="0"/>
          <c:showBubbleSize val="0"/>
        </c:dLbls>
        <c:gapWidth val="8"/>
        <c:overlap val="100"/>
        <c:axId val="1115688568"/>
        <c:axId val="1115681008"/>
      </c:barChart>
      <c:catAx>
        <c:axId val="111568856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ln w="3175">
                  <a:noFill/>
                </a:ln>
                <a:solidFill>
                  <a:schemeClr val="tx1"/>
                </a:solidFill>
                <a:latin typeface="+mn-lt"/>
                <a:ea typeface="+mn-ea"/>
                <a:cs typeface="+mn-cs"/>
              </a:defRPr>
            </a:pPr>
            <a:endParaRPr lang="en-US"/>
          </a:p>
        </c:txPr>
        <c:crossAx val="1115681008"/>
        <c:crosses val="autoZero"/>
        <c:auto val="1"/>
        <c:lblAlgn val="ctr"/>
        <c:lblOffset val="100"/>
        <c:noMultiLvlLbl val="0"/>
      </c:catAx>
      <c:valAx>
        <c:axId val="1115681008"/>
        <c:scaling>
          <c:orientation val="minMax"/>
          <c:min val="-50"/>
        </c:scaling>
        <c:delete val="0"/>
        <c:axPos val="b"/>
        <c:majorGridlines>
          <c:spPr>
            <a:ln w="9525" cap="flat" cmpd="sng" algn="ctr">
              <a:solidFill>
                <a:schemeClr val="tx1">
                  <a:lumMod val="15000"/>
                  <a:lumOff val="85000"/>
                </a:schemeClr>
              </a:solidFill>
              <a:round/>
            </a:ln>
            <a:effectLst/>
          </c:spPr>
        </c:majorGridlines>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5688568"/>
        <c:crosses val="autoZero"/>
        <c:crossBetween val="between"/>
        <c:majorUnit val="25"/>
      </c:valAx>
      <c:spPr>
        <a:noFill/>
        <a:ln w="22225">
          <a:solidFill>
            <a:schemeClr val="tx1"/>
          </a:solidFill>
        </a:ln>
        <a:effectLst/>
      </c:spPr>
    </c:plotArea>
    <c:legend>
      <c:legendPos val="b"/>
      <c:legendEntry>
        <c:idx val="5"/>
        <c:delete val="1"/>
      </c:legendEntry>
      <c:legendEntry>
        <c:idx val="6"/>
        <c:delete val="1"/>
      </c:legendEntry>
      <c:legendEntry>
        <c:idx val="7"/>
        <c:delete val="1"/>
      </c:legendEntry>
      <c:legendEntry>
        <c:idx val="8"/>
        <c:delete val="1"/>
      </c:legendEntry>
      <c:legendEntry>
        <c:idx val="9"/>
        <c:delete val="1"/>
      </c:legendEntry>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231775</xdr:colOff>
      <xdr:row>5</xdr:row>
      <xdr:rowOff>114300</xdr:rowOff>
    </xdr:to>
    <xdr:pic>
      <xdr:nvPicPr>
        <xdr:cNvPr id="3" name="Picture 2">
          <a:extLst>
            <a:ext uri="{FF2B5EF4-FFF2-40B4-BE49-F238E27FC236}">
              <a16:creationId xmlns:a16="http://schemas.microsoft.com/office/drawing/2014/main" id="{67A16AF5-FA1E-42A3-A48A-45A7FB2B323A}"/>
            </a:ext>
          </a:extLst>
        </xdr:cNvPr>
        <xdr:cNvPicPr>
          <a:picLocks noChangeAspect="1"/>
        </xdr:cNvPicPr>
      </xdr:nvPicPr>
      <xdr:blipFill>
        <a:blip xmlns:r="http://schemas.openxmlformats.org/officeDocument/2006/relationships" r:embed="rId1"/>
        <a:stretch>
          <a:fillRect/>
        </a:stretch>
      </xdr:blipFill>
      <xdr:spPr>
        <a:xfrm>
          <a:off x="0" y="0"/>
          <a:ext cx="3438525" cy="1066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111163</xdr:colOff>
      <xdr:row>15</xdr:row>
      <xdr:rowOff>80566</xdr:rowOff>
    </xdr:from>
    <xdr:to>
      <xdr:col>9</xdr:col>
      <xdr:colOff>30481</xdr:colOff>
      <xdr:row>29</xdr:row>
      <xdr:rowOff>17928</xdr:rowOff>
    </xdr:to>
    <xdr:graphicFrame macro="">
      <xdr:nvGraphicFramePr>
        <xdr:cNvPr id="2" name="Diagramm 1">
          <a:extLst>
            <a:ext uri="{FF2B5EF4-FFF2-40B4-BE49-F238E27FC236}">
              <a16:creationId xmlns:a16="http://schemas.microsoft.com/office/drawing/2014/main" id="{6C24B896-29C1-46C6-8E22-EF8B70233A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1807028</xdr:colOff>
      <xdr:row>27</xdr:row>
      <xdr:rowOff>65313</xdr:rowOff>
    </xdr:from>
    <xdr:to>
      <xdr:col>12</xdr:col>
      <xdr:colOff>403860</xdr:colOff>
      <xdr:row>60</xdr:row>
      <xdr:rowOff>22860</xdr:rowOff>
    </xdr:to>
    <xdr:graphicFrame macro="">
      <xdr:nvGraphicFramePr>
        <xdr:cNvPr id="4" name="Diagramm 3">
          <a:extLst>
            <a:ext uri="{FF2B5EF4-FFF2-40B4-BE49-F238E27FC236}">
              <a16:creationId xmlns:a16="http://schemas.microsoft.com/office/drawing/2014/main" id="{E4A6DF1F-8095-48D3-9DFD-79842A0A0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717BC-D62D-4FA1-AD3F-E92A0118E7DE}">
  <dimension ref="A6:L27"/>
  <sheetViews>
    <sheetView zoomScale="120" zoomScaleNormal="120" workbookViewId="0">
      <selection activeCell="G5" sqref="G5"/>
    </sheetView>
  </sheetViews>
  <sheetFormatPr baseColWidth="10" defaultColWidth="11.42578125" defaultRowHeight="15" x14ac:dyDescent="0.25"/>
  <cols>
    <col min="2" max="3" width="12.5703125" customWidth="1"/>
  </cols>
  <sheetData>
    <row r="6" spans="1:12" s="59" customFormat="1" x14ac:dyDescent="0.25"/>
    <row r="7" spans="1:12" ht="21" x14ac:dyDescent="0.35">
      <c r="A7" s="60" t="s">
        <v>17</v>
      </c>
    </row>
    <row r="8" spans="1:12" ht="21" x14ac:dyDescent="0.35">
      <c r="A8" s="60"/>
    </row>
    <row r="9" spans="1:12" ht="105" customHeight="1" x14ac:dyDescent="0.25">
      <c r="A9" s="118" t="s">
        <v>18</v>
      </c>
      <c r="B9" s="118"/>
      <c r="C9" s="118"/>
      <c r="D9" s="118"/>
      <c r="E9" s="118"/>
      <c r="F9" s="118"/>
      <c r="G9" s="118"/>
      <c r="H9" s="118"/>
      <c r="I9" s="118"/>
      <c r="J9" s="118"/>
      <c r="K9" s="118"/>
      <c r="L9" s="118"/>
    </row>
    <row r="12" spans="1:12" x14ac:dyDescent="0.25">
      <c r="A12" s="22" t="s">
        <v>19</v>
      </c>
    </row>
    <row r="13" spans="1:12" ht="31.5" customHeight="1" x14ac:dyDescent="0.25">
      <c r="A13" s="118" t="s">
        <v>20</v>
      </c>
      <c r="B13" s="118"/>
      <c r="C13" s="118"/>
      <c r="D13" s="118"/>
      <c r="E13" s="118"/>
      <c r="F13" s="118"/>
      <c r="G13" s="118"/>
      <c r="H13" s="118"/>
    </row>
    <row r="14" spans="1:12" ht="83.25" customHeight="1" x14ac:dyDescent="0.25">
      <c r="A14" s="118" t="s">
        <v>21</v>
      </c>
      <c r="B14" s="118"/>
      <c r="C14" s="118"/>
      <c r="D14" s="118"/>
      <c r="E14" s="118"/>
      <c r="F14" s="118"/>
      <c r="G14" s="118"/>
      <c r="H14" s="118"/>
    </row>
    <row r="15" spans="1:12" ht="14.45" customHeight="1" x14ac:dyDescent="0.25">
      <c r="A15" s="118" t="s">
        <v>22</v>
      </c>
      <c r="B15" s="118"/>
      <c r="C15" s="118"/>
      <c r="D15" s="118"/>
      <c r="E15" s="118"/>
      <c r="F15" s="118"/>
      <c r="G15" s="118"/>
      <c r="H15" s="118"/>
    </row>
    <row r="16" spans="1:12" ht="14.45" customHeight="1" x14ac:dyDescent="0.25">
      <c r="A16" s="118" t="s">
        <v>23</v>
      </c>
      <c r="B16" s="118"/>
      <c r="C16" s="118"/>
      <c r="D16" s="118"/>
      <c r="E16" s="118"/>
      <c r="F16" s="118"/>
      <c r="G16" s="118"/>
      <c r="H16" s="118"/>
    </row>
    <row r="17" spans="1:10" x14ac:dyDescent="0.25">
      <c r="A17" t="s">
        <v>24</v>
      </c>
    </row>
    <row r="19" spans="1:10" ht="15.75" thickBot="1" x14ac:dyDescent="0.3">
      <c r="A19" s="22" t="s">
        <v>25</v>
      </c>
    </row>
    <row r="20" spans="1:10" ht="18.75" customHeight="1" x14ac:dyDescent="0.25">
      <c r="A20" s="112" t="s">
        <v>26</v>
      </c>
      <c r="B20" s="104" t="s">
        <v>28</v>
      </c>
      <c r="C20" s="93"/>
      <c r="D20" s="102"/>
    </row>
    <row r="21" spans="1:10" ht="18.75" customHeight="1" x14ac:dyDescent="0.25">
      <c r="A21" s="113"/>
      <c r="B21" s="94" t="s">
        <v>29</v>
      </c>
      <c r="C21" s="95"/>
      <c r="D21" s="102"/>
    </row>
    <row r="22" spans="1:10" ht="18.75" customHeight="1" x14ac:dyDescent="0.25">
      <c r="A22" s="113"/>
      <c r="B22" s="94" t="s">
        <v>30</v>
      </c>
      <c r="C22" s="95"/>
      <c r="D22" s="102"/>
    </row>
    <row r="23" spans="1:10" ht="18.75" customHeight="1" thickBot="1" x14ac:dyDescent="0.3">
      <c r="A23" s="114"/>
      <c r="B23" s="94" t="s">
        <v>31</v>
      </c>
      <c r="C23" s="95"/>
    </row>
    <row r="24" spans="1:10" ht="18.75" customHeight="1" thickBot="1" x14ac:dyDescent="0.3">
      <c r="A24" s="115" t="s">
        <v>27</v>
      </c>
      <c r="B24" s="96" t="s">
        <v>32</v>
      </c>
      <c r="C24" s="97"/>
      <c r="J24" s="103"/>
    </row>
    <row r="25" spans="1:10" ht="18.75" customHeight="1" x14ac:dyDescent="0.25">
      <c r="A25" s="116"/>
      <c r="B25" s="98" t="s">
        <v>33</v>
      </c>
      <c r="C25" s="99"/>
    </row>
    <row r="26" spans="1:10" ht="18.75" customHeight="1" x14ac:dyDescent="0.25">
      <c r="A26" s="116"/>
      <c r="B26" s="98" t="s">
        <v>34</v>
      </c>
      <c r="C26" s="99"/>
    </row>
    <row r="27" spans="1:10" ht="18.75" customHeight="1" thickBot="1" x14ac:dyDescent="0.3">
      <c r="A27" s="117"/>
      <c r="B27" s="100" t="s">
        <v>35</v>
      </c>
      <c r="C27" s="101"/>
    </row>
  </sheetData>
  <mergeCells count="7">
    <mergeCell ref="A20:A23"/>
    <mergeCell ref="A24:A27"/>
    <mergeCell ref="A9:L9"/>
    <mergeCell ref="A13:H13"/>
    <mergeCell ref="A14:H14"/>
    <mergeCell ref="A15:H15"/>
    <mergeCell ref="A16:H16"/>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5F6A1-750D-4A9A-86BB-2FDFE3E39E33}">
  <sheetPr>
    <tabColor rgb="FFFFC000"/>
  </sheetPr>
  <dimension ref="A1:D22"/>
  <sheetViews>
    <sheetView zoomScale="105" zoomScaleNormal="85" workbookViewId="0">
      <selection activeCell="C24" sqref="C24"/>
    </sheetView>
  </sheetViews>
  <sheetFormatPr baseColWidth="10" defaultColWidth="11.42578125" defaultRowHeight="15" x14ac:dyDescent="0.25"/>
  <cols>
    <col min="1" max="1" width="4.7109375" customWidth="1"/>
    <col min="2" max="2" width="26.7109375" customWidth="1"/>
    <col min="3" max="3" width="39.42578125" customWidth="1"/>
    <col min="4" max="4" width="31.5703125" customWidth="1"/>
  </cols>
  <sheetData>
    <row r="1" spans="1:4" ht="15.75" thickBot="1" x14ac:dyDescent="0.3"/>
    <row r="2" spans="1:4" ht="37.5" customHeight="1" thickBot="1" x14ac:dyDescent="0.3">
      <c r="A2" s="1" t="s">
        <v>0</v>
      </c>
      <c r="B2" s="108" t="s">
        <v>39</v>
      </c>
      <c r="C2" s="2" t="s">
        <v>1</v>
      </c>
      <c r="D2" s="7" t="s">
        <v>36</v>
      </c>
    </row>
    <row r="3" spans="1:4" ht="15.75" customHeight="1" x14ac:dyDescent="0.25">
      <c r="A3" s="84">
        <v>1</v>
      </c>
      <c r="B3" s="85" t="s">
        <v>2</v>
      </c>
      <c r="C3" s="80"/>
      <c r="D3" s="70"/>
    </row>
    <row r="4" spans="1:4" ht="15.75" customHeight="1" x14ac:dyDescent="0.25">
      <c r="A4" s="86">
        <v>2</v>
      </c>
      <c r="B4" s="85" t="s">
        <v>2</v>
      </c>
      <c r="C4" s="81"/>
      <c r="D4" s="87"/>
    </row>
    <row r="5" spans="1:4" ht="15.75" customHeight="1" x14ac:dyDescent="0.25">
      <c r="A5" s="86">
        <v>3</v>
      </c>
      <c r="B5" s="85" t="s">
        <v>2</v>
      </c>
      <c r="C5" s="81"/>
      <c r="D5" s="87"/>
    </row>
    <row r="6" spans="1:4" ht="15.75" customHeight="1" x14ac:dyDescent="0.25">
      <c r="A6" s="86">
        <v>4</v>
      </c>
      <c r="B6" s="85" t="s">
        <v>2</v>
      </c>
      <c r="C6" s="81"/>
      <c r="D6" s="87" t="s">
        <v>3</v>
      </c>
    </row>
    <row r="7" spans="1:4" ht="15.75" customHeight="1" x14ac:dyDescent="0.25">
      <c r="A7" s="86">
        <v>5</v>
      </c>
      <c r="B7" s="85" t="s">
        <v>2</v>
      </c>
      <c r="C7" s="81"/>
      <c r="D7" s="87" t="s">
        <v>3</v>
      </c>
    </row>
    <row r="8" spans="1:4" ht="15.75" customHeight="1" x14ac:dyDescent="0.25">
      <c r="A8" s="86">
        <v>6</v>
      </c>
      <c r="B8" s="85" t="s">
        <v>2</v>
      </c>
      <c r="C8" s="81"/>
      <c r="D8" s="87" t="s">
        <v>3</v>
      </c>
    </row>
    <row r="9" spans="1:4" ht="15.75" customHeight="1" x14ac:dyDescent="0.25">
      <c r="A9" s="86">
        <v>7</v>
      </c>
      <c r="B9" s="85" t="s">
        <v>2</v>
      </c>
      <c r="C9" s="81"/>
      <c r="D9" s="87" t="s">
        <v>3</v>
      </c>
    </row>
    <row r="10" spans="1:4" ht="15.75" customHeight="1" x14ac:dyDescent="0.25">
      <c r="A10" s="86">
        <v>8</v>
      </c>
      <c r="B10" s="85" t="s">
        <v>2</v>
      </c>
      <c r="C10" s="81"/>
      <c r="D10" s="87" t="s">
        <v>3</v>
      </c>
    </row>
    <row r="11" spans="1:4" ht="15.75" customHeight="1" x14ac:dyDescent="0.25">
      <c r="A11" s="86">
        <v>9</v>
      </c>
      <c r="B11" s="85" t="s">
        <v>2</v>
      </c>
      <c r="C11" s="81"/>
      <c r="D11" s="88"/>
    </row>
    <row r="12" spans="1:4" ht="15.75" customHeight="1" x14ac:dyDescent="0.25">
      <c r="A12" s="86">
        <v>10</v>
      </c>
      <c r="B12" s="85" t="s">
        <v>2</v>
      </c>
      <c r="C12" s="81"/>
      <c r="D12" s="88"/>
    </row>
    <row r="13" spans="1:4" ht="15.75" customHeight="1" x14ac:dyDescent="0.25">
      <c r="A13" s="86">
        <v>11</v>
      </c>
      <c r="B13" s="85" t="s">
        <v>2</v>
      </c>
      <c r="C13" s="82"/>
      <c r="D13" s="88"/>
    </row>
    <row r="14" spans="1:4" ht="15.75" customHeight="1" x14ac:dyDescent="0.25">
      <c r="A14" s="86">
        <v>12</v>
      </c>
      <c r="B14" s="85" t="s">
        <v>2</v>
      </c>
      <c r="C14" s="81"/>
      <c r="D14" s="88"/>
    </row>
    <row r="15" spans="1:4" x14ac:dyDescent="0.25">
      <c r="A15" s="4">
        <v>13</v>
      </c>
      <c r="B15" s="3" t="s">
        <v>2</v>
      </c>
      <c r="C15" s="89"/>
      <c r="D15" s="8"/>
    </row>
    <row r="16" spans="1:4" x14ac:dyDescent="0.25">
      <c r="A16" s="4">
        <v>14</v>
      </c>
      <c r="B16" s="3" t="s">
        <v>2</v>
      </c>
      <c r="C16" s="89"/>
      <c r="D16" s="8"/>
    </row>
    <row r="17" spans="1:4" x14ac:dyDescent="0.25">
      <c r="A17" s="4">
        <v>15</v>
      </c>
      <c r="B17" s="3" t="s">
        <v>2</v>
      </c>
      <c r="C17" s="89"/>
      <c r="D17" s="8"/>
    </row>
    <row r="18" spans="1:4" x14ac:dyDescent="0.25">
      <c r="A18" s="4">
        <v>16</v>
      </c>
      <c r="B18" s="3" t="s">
        <v>2</v>
      </c>
      <c r="C18" s="89"/>
      <c r="D18" s="8"/>
    </row>
    <row r="19" spans="1:4" x14ac:dyDescent="0.25">
      <c r="A19" s="4">
        <v>17</v>
      </c>
      <c r="B19" s="3" t="s">
        <v>2</v>
      </c>
      <c r="C19" s="89"/>
      <c r="D19" s="8"/>
    </row>
    <row r="20" spans="1:4" x14ac:dyDescent="0.25">
      <c r="A20" s="4">
        <v>18</v>
      </c>
      <c r="B20" s="3" t="s">
        <v>2</v>
      </c>
      <c r="C20" s="89"/>
      <c r="D20" s="8"/>
    </row>
    <row r="21" spans="1:4" x14ac:dyDescent="0.25">
      <c r="A21" s="4">
        <v>19</v>
      </c>
      <c r="B21" s="3" t="s">
        <v>2</v>
      </c>
      <c r="C21" s="89"/>
      <c r="D21" s="8"/>
    </row>
    <row r="22" spans="1:4" ht="15.75" thickBot="1" x14ac:dyDescent="0.3">
      <c r="A22" s="5">
        <v>20</v>
      </c>
      <c r="B22" s="6" t="s">
        <v>2</v>
      </c>
      <c r="C22" s="90"/>
      <c r="D22" s="9"/>
    </row>
  </sheetData>
  <conditionalFormatting sqref="B3:B22">
    <cfRule type="containsText" dxfId="6" priority="1" operator="containsText" text="**Enter NbS Title**">
      <formula>NOT(ISERROR(SEARCH("**Enter NbS Title**",B3)))</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6D8EC-E237-4BDD-809E-B8443CE4C415}">
  <sheetPr>
    <tabColor rgb="FFFFC000"/>
  </sheetPr>
  <dimension ref="A1:Z9"/>
  <sheetViews>
    <sheetView zoomScaleNormal="100" workbookViewId="0">
      <selection activeCell="F9" sqref="F9:Y9"/>
    </sheetView>
  </sheetViews>
  <sheetFormatPr baseColWidth="10" defaultColWidth="11.42578125" defaultRowHeight="15" x14ac:dyDescent="0.25"/>
  <cols>
    <col min="3" max="3" width="21" customWidth="1"/>
    <col min="4" max="5" width="48.85546875" customWidth="1"/>
    <col min="6" max="26" width="5.5703125" style="10" customWidth="1"/>
  </cols>
  <sheetData>
    <row r="1" spans="1:25" ht="137.25" customHeight="1" thickBot="1" x14ac:dyDescent="0.3">
      <c r="A1" s="125" t="s">
        <v>37</v>
      </c>
      <c r="B1" s="126"/>
      <c r="C1" s="126"/>
      <c r="D1" s="127"/>
      <c r="E1" s="83" t="s">
        <v>38</v>
      </c>
      <c r="F1" s="67" t="str">
        <f>Catalogue!B3</f>
        <v>**Enter NbS Title**</v>
      </c>
      <c r="G1" s="67" t="str">
        <f>Catalogue!B4</f>
        <v>**Enter NbS Title**</v>
      </c>
      <c r="H1" s="67" t="str">
        <f>Catalogue!B5</f>
        <v>**Enter NbS Title**</v>
      </c>
      <c r="I1" s="67" t="str">
        <f>Catalogue!B6</f>
        <v>**Enter NbS Title**</v>
      </c>
      <c r="J1" s="67" t="str">
        <f>Catalogue!B7</f>
        <v>**Enter NbS Title**</v>
      </c>
      <c r="K1" s="67" t="str">
        <f>Catalogue!B8</f>
        <v>**Enter NbS Title**</v>
      </c>
      <c r="L1" s="67" t="str">
        <f>Catalogue!B9</f>
        <v>**Enter NbS Title**</v>
      </c>
      <c r="M1" s="67" t="str">
        <f>Catalogue!B10</f>
        <v>**Enter NbS Title**</v>
      </c>
      <c r="N1" s="67" t="str">
        <f>Catalogue!B11</f>
        <v>**Enter NbS Title**</v>
      </c>
      <c r="O1" s="67" t="str">
        <f>Catalogue!B12</f>
        <v>**Enter NbS Title**</v>
      </c>
      <c r="P1" s="67" t="str">
        <f>Catalogue!B13</f>
        <v>**Enter NbS Title**</v>
      </c>
      <c r="Q1" s="67" t="str">
        <f>Catalogue!B14</f>
        <v>**Enter NbS Title**</v>
      </c>
      <c r="R1" s="67" t="str">
        <f>Catalogue!B15</f>
        <v>**Enter NbS Title**</v>
      </c>
      <c r="S1" s="67" t="str">
        <f>Catalogue!B16</f>
        <v>**Enter NbS Title**</v>
      </c>
      <c r="T1" s="67" t="str">
        <f>Catalogue!B17</f>
        <v>**Enter NbS Title**</v>
      </c>
      <c r="U1" s="67" t="str">
        <f>Catalogue!B18</f>
        <v>**Enter NbS Title**</v>
      </c>
      <c r="V1" s="67" t="str">
        <f>Catalogue!B19</f>
        <v>**Enter NbS Title**</v>
      </c>
      <c r="W1" s="67" t="str">
        <f>Catalogue!B20</f>
        <v>**Enter NbS Title**</v>
      </c>
      <c r="X1" s="67" t="str">
        <f>Catalogue!B21</f>
        <v>**Enter NbS Title**</v>
      </c>
      <c r="Y1" s="67" t="str">
        <f>Catalogue!B22</f>
        <v>**Enter NbS Title**</v>
      </c>
    </row>
    <row r="2" spans="1:25" ht="57.75" customHeight="1" x14ac:dyDescent="0.25">
      <c r="A2" s="119" t="s">
        <v>40</v>
      </c>
      <c r="B2" s="128" t="s">
        <v>42</v>
      </c>
      <c r="C2" s="11" t="s">
        <v>43</v>
      </c>
      <c r="D2" s="16" t="s">
        <v>46</v>
      </c>
      <c r="E2" s="16"/>
      <c r="F2" s="23"/>
      <c r="G2" s="23"/>
      <c r="H2" s="23"/>
      <c r="I2" s="23"/>
      <c r="J2" s="23"/>
      <c r="K2" s="23"/>
      <c r="L2" s="23"/>
      <c r="M2" s="23"/>
      <c r="N2" s="23"/>
      <c r="O2" s="23"/>
      <c r="P2" s="23"/>
      <c r="Q2" s="23"/>
      <c r="R2" s="23"/>
      <c r="S2" s="23"/>
      <c r="T2" s="23"/>
      <c r="U2" s="23"/>
      <c r="V2" s="23"/>
      <c r="W2" s="23"/>
      <c r="X2" s="23"/>
      <c r="Y2" s="23"/>
    </row>
    <row r="3" spans="1:25" ht="66.75" customHeight="1" x14ac:dyDescent="0.25">
      <c r="A3" s="120"/>
      <c r="B3" s="120"/>
      <c r="C3" s="12" t="s">
        <v>44</v>
      </c>
      <c r="D3" s="68" t="s">
        <v>47</v>
      </c>
      <c r="E3" s="68"/>
      <c r="F3" s="24"/>
      <c r="G3" s="24"/>
      <c r="H3" s="24"/>
      <c r="I3" s="24"/>
      <c r="J3" s="24"/>
      <c r="K3" s="24"/>
      <c r="L3" s="24"/>
      <c r="M3" s="24"/>
      <c r="N3" s="24"/>
      <c r="O3" s="24"/>
      <c r="P3" s="24"/>
      <c r="Q3" s="24"/>
      <c r="R3" s="24"/>
      <c r="S3" s="24"/>
      <c r="T3" s="24"/>
      <c r="U3" s="24"/>
      <c r="V3" s="24"/>
      <c r="W3" s="24"/>
      <c r="X3" s="24"/>
      <c r="Y3" s="24"/>
    </row>
    <row r="4" spans="1:25" ht="45.6" customHeight="1" x14ac:dyDescent="0.25">
      <c r="A4" s="120"/>
      <c r="B4" s="121"/>
      <c r="C4" s="12" t="s">
        <v>45</v>
      </c>
      <c r="D4" s="17" t="s">
        <v>48</v>
      </c>
      <c r="E4" s="17"/>
      <c r="F4" s="24"/>
      <c r="G4" s="24"/>
      <c r="H4" s="24"/>
      <c r="I4" s="24"/>
      <c r="J4" s="24"/>
      <c r="K4" s="24"/>
      <c r="L4" s="24"/>
      <c r="M4" s="24"/>
      <c r="N4" s="24"/>
      <c r="O4" s="24"/>
      <c r="P4" s="24"/>
      <c r="Q4" s="24"/>
      <c r="R4" s="24"/>
      <c r="S4" s="24"/>
      <c r="T4" s="24"/>
      <c r="U4" s="24"/>
      <c r="V4" s="24"/>
      <c r="W4" s="24"/>
      <c r="X4" s="24"/>
      <c r="Y4" s="24"/>
    </row>
    <row r="5" spans="1:25" ht="53.25" customHeight="1" x14ac:dyDescent="0.25">
      <c r="A5" s="121"/>
      <c r="B5" s="92" t="s">
        <v>51</v>
      </c>
      <c r="C5" s="20"/>
      <c r="D5" s="30" t="s">
        <v>49</v>
      </c>
      <c r="E5" s="30"/>
      <c r="F5" s="25" t="str">
        <f t="shared" ref="F5:Y5" si="0">IF(SUM(F2:F4)&gt;0,SUM(F2:F4),"")</f>
        <v/>
      </c>
      <c r="G5" s="25" t="str">
        <f t="shared" si="0"/>
        <v/>
      </c>
      <c r="H5" s="25" t="str">
        <f t="shared" si="0"/>
        <v/>
      </c>
      <c r="I5" s="25" t="str">
        <f t="shared" si="0"/>
        <v/>
      </c>
      <c r="J5" s="25" t="str">
        <f t="shared" si="0"/>
        <v/>
      </c>
      <c r="K5" s="25" t="str">
        <f t="shared" si="0"/>
        <v/>
      </c>
      <c r="L5" s="25" t="str">
        <f t="shared" si="0"/>
        <v/>
      </c>
      <c r="M5" s="25" t="str">
        <f t="shared" si="0"/>
        <v/>
      </c>
      <c r="N5" s="25" t="str">
        <f t="shared" si="0"/>
        <v/>
      </c>
      <c r="O5" s="25" t="str">
        <f t="shared" si="0"/>
        <v/>
      </c>
      <c r="P5" s="25" t="str">
        <f t="shared" si="0"/>
        <v/>
      </c>
      <c r="Q5" s="25" t="str">
        <f t="shared" si="0"/>
        <v/>
      </c>
      <c r="R5" s="25" t="str">
        <f t="shared" si="0"/>
        <v/>
      </c>
      <c r="S5" s="25" t="str">
        <f t="shared" si="0"/>
        <v/>
      </c>
      <c r="T5" s="25" t="str">
        <f t="shared" si="0"/>
        <v/>
      </c>
      <c r="U5" s="25" t="str">
        <f t="shared" si="0"/>
        <v/>
      </c>
      <c r="V5" s="25" t="str">
        <f t="shared" si="0"/>
        <v/>
      </c>
      <c r="W5" s="25" t="str">
        <f t="shared" si="0"/>
        <v/>
      </c>
      <c r="X5" s="25" t="str">
        <f t="shared" si="0"/>
        <v/>
      </c>
      <c r="Y5" s="25" t="str">
        <f t="shared" si="0"/>
        <v/>
      </c>
    </row>
    <row r="6" spans="1:25" ht="45.6" customHeight="1" x14ac:dyDescent="0.25">
      <c r="A6" s="122" t="s">
        <v>41</v>
      </c>
      <c r="B6" s="129" t="s">
        <v>50</v>
      </c>
      <c r="C6" s="13" t="s">
        <v>114</v>
      </c>
      <c r="D6" s="18" t="s">
        <v>54</v>
      </c>
      <c r="E6" s="18"/>
      <c r="F6" s="26"/>
      <c r="G6" s="26"/>
      <c r="H6" s="26"/>
      <c r="I6" s="26"/>
      <c r="J6" s="26"/>
      <c r="K6" s="26"/>
      <c r="L6" s="26"/>
      <c r="M6" s="26"/>
      <c r="N6" s="26"/>
      <c r="O6" s="26"/>
      <c r="P6" s="26"/>
      <c r="Q6" s="26"/>
      <c r="R6" s="26"/>
      <c r="S6" s="26"/>
      <c r="T6" s="26"/>
      <c r="U6" s="26"/>
      <c r="V6" s="26"/>
      <c r="W6" s="26"/>
      <c r="X6" s="26"/>
      <c r="Y6" s="26"/>
    </row>
    <row r="7" spans="1:25" ht="45.6" customHeight="1" x14ac:dyDescent="0.25">
      <c r="A7" s="123"/>
      <c r="B7" s="130"/>
      <c r="C7" s="14" t="s">
        <v>115</v>
      </c>
      <c r="D7" s="19" t="s">
        <v>55</v>
      </c>
      <c r="E7" s="19"/>
      <c r="F7" s="27"/>
      <c r="G7" s="27"/>
      <c r="H7" s="27"/>
      <c r="I7" s="27"/>
      <c r="J7" s="27"/>
      <c r="K7" s="27"/>
      <c r="L7" s="27"/>
      <c r="M7" s="27"/>
      <c r="N7" s="27"/>
      <c r="O7" s="27"/>
      <c r="P7" s="27"/>
      <c r="Q7" s="27"/>
      <c r="R7" s="27"/>
      <c r="S7" s="27"/>
      <c r="T7" s="27"/>
      <c r="U7" s="27"/>
      <c r="V7" s="27"/>
      <c r="W7" s="27"/>
      <c r="X7" s="27"/>
      <c r="Y7" s="27"/>
    </row>
    <row r="8" spans="1:25" ht="45.6" customHeight="1" x14ac:dyDescent="0.25">
      <c r="A8" s="123"/>
      <c r="B8" s="131"/>
      <c r="C8" s="14" t="s">
        <v>116</v>
      </c>
      <c r="D8" s="19" t="s">
        <v>56</v>
      </c>
      <c r="E8" s="19"/>
      <c r="F8" s="27"/>
      <c r="G8" s="27"/>
      <c r="H8" s="27"/>
      <c r="I8" s="27"/>
      <c r="J8" s="27"/>
      <c r="K8" s="27"/>
      <c r="L8" s="27"/>
      <c r="M8" s="27"/>
      <c r="N8" s="27"/>
      <c r="O8" s="27"/>
      <c r="P8" s="27"/>
      <c r="Q8" s="27"/>
      <c r="R8" s="27"/>
      <c r="S8" s="27"/>
      <c r="T8" s="27"/>
      <c r="U8" s="27"/>
      <c r="V8" s="27"/>
      <c r="W8" s="27"/>
      <c r="X8" s="27"/>
      <c r="Y8" s="27"/>
    </row>
    <row r="9" spans="1:25" ht="54" customHeight="1" x14ac:dyDescent="0.25">
      <c r="A9" s="124"/>
      <c r="B9" s="91" t="s">
        <v>52</v>
      </c>
      <c r="C9" s="15"/>
      <c r="D9" s="29" t="s">
        <v>53</v>
      </c>
      <c r="E9" s="29"/>
      <c r="F9" s="28" t="str">
        <f>IF(SUM(F6:F8)&lt;0,SUM(F6:F8),"")</f>
        <v/>
      </c>
      <c r="G9" s="28" t="str">
        <f t="shared" ref="G9:Y9" si="1">IF(SUM(G6:G8)&lt;0,SUM(G6:G8),"")</f>
        <v/>
      </c>
      <c r="H9" s="28" t="str">
        <f t="shared" si="1"/>
        <v/>
      </c>
      <c r="I9" s="28" t="str">
        <f t="shared" si="1"/>
        <v/>
      </c>
      <c r="J9" s="28" t="str">
        <f t="shared" si="1"/>
        <v/>
      </c>
      <c r="K9" s="28" t="str">
        <f t="shared" si="1"/>
        <v/>
      </c>
      <c r="L9" s="28" t="str">
        <f t="shared" si="1"/>
        <v/>
      </c>
      <c r="M9" s="28" t="str">
        <f t="shared" si="1"/>
        <v/>
      </c>
      <c r="N9" s="28" t="str">
        <f t="shared" si="1"/>
        <v/>
      </c>
      <c r="O9" s="28" t="str">
        <f t="shared" si="1"/>
        <v/>
      </c>
      <c r="P9" s="28" t="str">
        <f t="shared" si="1"/>
        <v/>
      </c>
      <c r="Q9" s="28" t="str">
        <f t="shared" si="1"/>
        <v/>
      </c>
      <c r="R9" s="28" t="str">
        <f t="shared" si="1"/>
        <v/>
      </c>
      <c r="S9" s="28" t="str">
        <f t="shared" si="1"/>
        <v/>
      </c>
      <c r="T9" s="28" t="str">
        <f t="shared" si="1"/>
        <v/>
      </c>
      <c r="U9" s="28" t="str">
        <f t="shared" si="1"/>
        <v/>
      </c>
      <c r="V9" s="28" t="str">
        <f t="shared" si="1"/>
        <v/>
      </c>
      <c r="W9" s="28" t="str">
        <f t="shared" si="1"/>
        <v/>
      </c>
      <c r="X9" s="28" t="str">
        <f t="shared" si="1"/>
        <v/>
      </c>
      <c r="Y9" s="28" t="str">
        <f t="shared" si="1"/>
        <v/>
      </c>
    </row>
  </sheetData>
  <mergeCells count="5">
    <mergeCell ref="A2:A5"/>
    <mergeCell ref="A6:A9"/>
    <mergeCell ref="A1:D1"/>
    <mergeCell ref="B2:B4"/>
    <mergeCell ref="B6:B8"/>
  </mergeCells>
  <conditionalFormatting sqref="F1:Y1">
    <cfRule type="containsText" dxfId="5" priority="1" operator="containsText" text="**Enter NbS Title**">
      <formula>NOT(ISERROR(SEARCH("**Enter NbS Title**",F1)))</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B71F015-0133-4E95-BE2C-44AFB2D71D2A}">
          <x14:formula1>
            <xm:f>Échelles!$A$2:$A$5</xm:f>
          </x14:formula1>
          <xm:sqref>F2:Y4</xm:sqref>
        </x14:dataValidation>
        <x14:dataValidation type="list" allowBlank="1" showInputMessage="1" showErrorMessage="1" xr:uid="{56B42319-7423-43ED-984A-57B16C79D86C}">
          <x14:formula1>
            <xm:f>Échelles!$B$2:$B$5</xm:f>
          </x14:formula1>
          <xm:sqref>F6:Y8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DA944-EAC1-4D73-8D2C-BBC37878C0A3}">
  <sheetPr>
    <tabColor rgb="FFFFC000"/>
  </sheetPr>
  <dimension ref="A1:Z9"/>
  <sheetViews>
    <sheetView zoomScaleNormal="100" workbookViewId="0">
      <selection activeCell="F9" sqref="F9:Y9"/>
    </sheetView>
  </sheetViews>
  <sheetFormatPr baseColWidth="10" defaultColWidth="11.42578125" defaultRowHeight="15" x14ac:dyDescent="0.25"/>
  <cols>
    <col min="3" max="3" width="21" customWidth="1"/>
    <col min="4" max="5" width="47.5703125" customWidth="1"/>
    <col min="6" max="26" width="5.5703125" style="10" customWidth="1"/>
  </cols>
  <sheetData>
    <row r="1" spans="1:25" ht="138" customHeight="1" x14ac:dyDescent="0.25">
      <c r="A1" s="132" t="s">
        <v>57</v>
      </c>
      <c r="B1" s="133"/>
      <c r="C1" s="133"/>
      <c r="D1" s="134"/>
      <c r="E1" s="83" t="s">
        <v>38</v>
      </c>
      <c r="F1" s="67" t="str">
        <f>Catalogue!B3</f>
        <v>**Enter NbS Title**</v>
      </c>
      <c r="G1" s="67" t="str">
        <f>Catalogue!B4</f>
        <v>**Enter NbS Title**</v>
      </c>
      <c r="H1" s="67" t="str">
        <f>Catalogue!B5</f>
        <v>**Enter NbS Title**</v>
      </c>
      <c r="I1" s="67" t="str">
        <f>Catalogue!B6</f>
        <v>**Enter NbS Title**</v>
      </c>
      <c r="J1" s="67" t="str">
        <f>Catalogue!B7</f>
        <v>**Enter NbS Title**</v>
      </c>
      <c r="K1" s="67" t="str">
        <f>Catalogue!B8</f>
        <v>**Enter NbS Title**</v>
      </c>
      <c r="L1" s="67" t="str">
        <f>Catalogue!B9</f>
        <v>**Enter NbS Title**</v>
      </c>
      <c r="M1" s="67" t="str">
        <f>Catalogue!B10</f>
        <v>**Enter NbS Title**</v>
      </c>
      <c r="N1" s="67" t="str">
        <f>Catalogue!B11</f>
        <v>**Enter NbS Title**</v>
      </c>
      <c r="O1" s="67" t="str">
        <f>Catalogue!B12</f>
        <v>**Enter NbS Title**</v>
      </c>
      <c r="P1" s="67" t="str">
        <f>Catalogue!B13</f>
        <v>**Enter NbS Title**</v>
      </c>
      <c r="Q1" s="67" t="str">
        <f>Catalogue!B14</f>
        <v>**Enter NbS Title**</v>
      </c>
      <c r="R1" s="67" t="str">
        <f>Catalogue!B15</f>
        <v>**Enter NbS Title**</v>
      </c>
      <c r="S1" s="67" t="str">
        <f>Catalogue!B16</f>
        <v>**Enter NbS Title**</v>
      </c>
      <c r="T1" s="67" t="str">
        <f>Catalogue!B17</f>
        <v>**Enter NbS Title**</v>
      </c>
      <c r="U1" s="67" t="str">
        <f>Catalogue!B18</f>
        <v>**Enter NbS Title**</v>
      </c>
      <c r="V1" s="67" t="str">
        <f>Catalogue!B19</f>
        <v>**Enter NbS Title**</v>
      </c>
      <c r="W1" s="67" t="str">
        <f>Catalogue!B20</f>
        <v>**Enter NbS Title**</v>
      </c>
      <c r="X1" s="67" t="str">
        <f>Catalogue!B21</f>
        <v>**Enter NbS Title**</v>
      </c>
      <c r="Y1" s="67" t="str">
        <f>Catalogue!B22</f>
        <v>**Enter NbS Title**</v>
      </c>
    </row>
    <row r="2" spans="1:25" ht="58.5" customHeight="1" x14ac:dyDescent="0.25">
      <c r="A2" s="119" t="s">
        <v>59</v>
      </c>
      <c r="B2" s="135" t="s">
        <v>42</v>
      </c>
      <c r="C2" s="11" t="s">
        <v>60</v>
      </c>
      <c r="D2" s="16" t="s">
        <v>61</v>
      </c>
      <c r="E2" s="16"/>
      <c r="F2" s="23"/>
      <c r="G2" s="23"/>
      <c r="H2" s="23"/>
      <c r="I2" s="23"/>
      <c r="J2" s="23"/>
      <c r="K2" s="23"/>
      <c r="L2" s="23"/>
      <c r="M2" s="23"/>
      <c r="N2" s="23"/>
      <c r="O2" s="23"/>
      <c r="P2" s="23"/>
      <c r="Q2" s="23"/>
      <c r="R2" s="23"/>
      <c r="S2" s="23"/>
      <c r="T2" s="23"/>
      <c r="U2" s="23"/>
      <c r="V2" s="23"/>
      <c r="W2" s="23"/>
      <c r="X2" s="23"/>
      <c r="Y2" s="23"/>
    </row>
    <row r="3" spans="1:25" ht="57" customHeight="1" x14ac:dyDescent="0.25">
      <c r="A3" s="120"/>
      <c r="B3" s="120"/>
      <c r="C3" s="12" t="s">
        <v>62</v>
      </c>
      <c r="D3" s="109" t="s">
        <v>63</v>
      </c>
      <c r="E3" s="68"/>
      <c r="F3" s="24"/>
      <c r="G3" s="24"/>
      <c r="H3" s="24"/>
      <c r="I3" s="24"/>
      <c r="J3" s="24"/>
      <c r="K3" s="24"/>
      <c r="L3" s="24"/>
      <c r="M3" s="24"/>
      <c r="N3" s="24"/>
      <c r="O3" s="24"/>
      <c r="P3" s="24"/>
      <c r="Q3" s="24"/>
      <c r="R3" s="24"/>
      <c r="S3" s="24"/>
      <c r="T3" s="24"/>
      <c r="U3" s="24"/>
      <c r="V3" s="24"/>
      <c r="W3" s="24"/>
      <c r="X3" s="24"/>
      <c r="Y3" s="24"/>
    </row>
    <row r="4" spans="1:25" ht="45.6" customHeight="1" x14ac:dyDescent="0.25">
      <c r="A4" s="120"/>
      <c r="B4" s="121"/>
      <c r="C4" s="12" t="s">
        <v>64</v>
      </c>
      <c r="D4" s="17" t="s">
        <v>65</v>
      </c>
      <c r="E4" s="17"/>
      <c r="F4" s="24"/>
      <c r="G4" s="24"/>
      <c r="H4" s="24"/>
      <c r="I4" s="24"/>
      <c r="J4" s="24"/>
      <c r="K4" s="24"/>
      <c r="L4" s="24"/>
      <c r="M4" s="24"/>
      <c r="N4" s="24"/>
      <c r="O4" s="24"/>
      <c r="P4" s="24"/>
      <c r="Q4" s="24"/>
      <c r="R4" s="24"/>
      <c r="S4" s="24"/>
      <c r="T4" s="24"/>
      <c r="U4" s="24"/>
      <c r="V4" s="24"/>
      <c r="W4" s="24"/>
      <c r="X4" s="24"/>
      <c r="Y4" s="24"/>
    </row>
    <row r="5" spans="1:25" s="10" customFormat="1" ht="57" customHeight="1" thickBot="1" x14ac:dyDescent="0.3">
      <c r="A5" s="121"/>
      <c r="B5" s="92" t="s">
        <v>51</v>
      </c>
      <c r="C5" s="20"/>
      <c r="D5" s="30" t="s">
        <v>49</v>
      </c>
      <c r="E5" s="30"/>
      <c r="F5" s="25" t="str">
        <f t="shared" ref="F5:Y5" si="0">IF(SUM(F2:F4)&gt;0,SUM(F2:F4),"")</f>
        <v/>
      </c>
      <c r="G5" s="25" t="str">
        <f t="shared" si="0"/>
        <v/>
      </c>
      <c r="H5" s="25" t="str">
        <f t="shared" si="0"/>
        <v/>
      </c>
      <c r="I5" s="25" t="str">
        <f t="shared" si="0"/>
        <v/>
      </c>
      <c r="J5" s="25" t="str">
        <f t="shared" si="0"/>
        <v/>
      </c>
      <c r="K5" s="25" t="str">
        <f t="shared" si="0"/>
        <v/>
      </c>
      <c r="L5" s="25" t="str">
        <f t="shared" si="0"/>
        <v/>
      </c>
      <c r="M5" s="25" t="str">
        <f t="shared" si="0"/>
        <v/>
      </c>
      <c r="N5" s="25" t="str">
        <f t="shared" si="0"/>
        <v/>
      </c>
      <c r="O5" s="25" t="str">
        <f t="shared" si="0"/>
        <v/>
      </c>
      <c r="P5" s="25" t="str">
        <f t="shared" si="0"/>
        <v/>
      </c>
      <c r="Q5" s="25" t="str">
        <f t="shared" si="0"/>
        <v/>
      </c>
      <c r="R5" s="25" t="str">
        <f t="shared" si="0"/>
        <v/>
      </c>
      <c r="S5" s="25" t="str">
        <f t="shared" si="0"/>
        <v/>
      </c>
      <c r="T5" s="25" t="str">
        <f t="shared" si="0"/>
        <v/>
      </c>
      <c r="U5" s="25" t="str">
        <f t="shared" si="0"/>
        <v/>
      </c>
      <c r="V5" s="25" t="str">
        <f t="shared" si="0"/>
        <v/>
      </c>
      <c r="W5" s="25" t="str">
        <f t="shared" si="0"/>
        <v/>
      </c>
      <c r="X5" s="25" t="str">
        <f t="shared" si="0"/>
        <v/>
      </c>
      <c r="Y5" s="25" t="str">
        <f t="shared" si="0"/>
        <v/>
      </c>
    </row>
    <row r="6" spans="1:25" s="10" customFormat="1" ht="56.25" customHeight="1" x14ac:dyDescent="0.25">
      <c r="A6" s="122" t="s">
        <v>58</v>
      </c>
      <c r="B6" s="129" t="s">
        <v>50</v>
      </c>
      <c r="C6" s="13" t="s">
        <v>66</v>
      </c>
      <c r="D6" s="18" t="s">
        <v>69</v>
      </c>
      <c r="E6" s="18"/>
      <c r="F6" s="26"/>
      <c r="G6" s="26"/>
      <c r="H6" s="26"/>
      <c r="I6" s="26"/>
      <c r="J6" s="26"/>
      <c r="K6" s="26"/>
      <c r="L6" s="26"/>
      <c r="M6" s="26"/>
      <c r="N6" s="26"/>
      <c r="O6" s="26"/>
      <c r="P6" s="26"/>
      <c r="Q6" s="26"/>
      <c r="R6" s="26"/>
      <c r="S6" s="26"/>
      <c r="T6" s="26"/>
      <c r="U6" s="26"/>
      <c r="V6" s="26"/>
      <c r="W6" s="26"/>
      <c r="X6" s="26"/>
      <c r="Y6" s="26"/>
    </row>
    <row r="7" spans="1:25" s="10" customFormat="1" ht="69" customHeight="1" x14ac:dyDescent="0.25">
      <c r="A7" s="123"/>
      <c r="B7" s="130"/>
      <c r="C7" s="14" t="s">
        <v>67</v>
      </c>
      <c r="D7" s="110" t="s">
        <v>70</v>
      </c>
      <c r="E7" s="69"/>
      <c r="F7" s="27"/>
      <c r="G7" s="27"/>
      <c r="H7" s="27"/>
      <c r="I7" s="27"/>
      <c r="J7" s="27"/>
      <c r="K7" s="27"/>
      <c r="L7" s="27"/>
      <c r="M7" s="27"/>
      <c r="N7" s="27"/>
      <c r="O7" s="27"/>
      <c r="P7" s="27"/>
      <c r="Q7" s="27"/>
      <c r="R7" s="27"/>
      <c r="S7" s="27"/>
      <c r="T7" s="27"/>
      <c r="U7" s="27"/>
      <c r="V7" s="27"/>
      <c r="W7" s="27"/>
      <c r="X7" s="27"/>
      <c r="Y7" s="27"/>
    </row>
    <row r="8" spans="1:25" s="10" customFormat="1" ht="45.6" customHeight="1" thickBot="1" x14ac:dyDescent="0.3">
      <c r="A8" s="123"/>
      <c r="B8" s="131"/>
      <c r="C8" s="14" t="s">
        <v>68</v>
      </c>
      <c r="D8" s="19" t="s">
        <v>71</v>
      </c>
      <c r="E8" s="19"/>
      <c r="F8" s="27"/>
      <c r="G8" s="27"/>
      <c r="H8" s="27"/>
      <c r="I8" s="27"/>
      <c r="J8" s="27"/>
      <c r="K8" s="27"/>
      <c r="L8" s="27"/>
      <c r="M8" s="27"/>
      <c r="N8" s="27"/>
      <c r="O8" s="27"/>
      <c r="P8" s="27"/>
      <c r="Q8" s="27"/>
      <c r="R8" s="27"/>
      <c r="S8" s="27"/>
      <c r="T8" s="27"/>
      <c r="U8" s="27"/>
      <c r="V8" s="27"/>
      <c r="W8" s="27"/>
      <c r="X8" s="27"/>
      <c r="Y8" s="27"/>
    </row>
    <row r="9" spans="1:25" s="10" customFormat="1" ht="52.5" customHeight="1" thickBot="1" x14ac:dyDescent="0.3">
      <c r="A9" s="124"/>
      <c r="B9" s="91" t="s">
        <v>52</v>
      </c>
      <c r="C9" s="15"/>
      <c r="D9" s="29" t="s">
        <v>49</v>
      </c>
      <c r="E9" s="29"/>
      <c r="F9" s="28" t="str">
        <f>IF(SUM(F6:F8)&lt;0,SUM(F6:F8),"")</f>
        <v/>
      </c>
      <c r="G9" s="28" t="str">
        <f t="shared" ref="G9:Y9" si="1">IF(SUM(G6:G8)&lt;0,SUM(G6:G8),"")</f>
        <v/>
      </c>
      <c r="H9" s="28" t="str">
        <f t="shared" si="1"/>
        <v/>
      </c>
      <c r="I9" s="28" t="str">
        <f t="shared" si="1"/>
        <v/>
      </c>
      <c r="J9" s="28" t="str">
        <f t="shared" si="1"/>
        <v/>
      </c>
      <c r="K9" s="28" t="str">
        <f t="shared" si="1"/>
        <v/>
      </c>
      <c r="L9" s="28" t="str">
        <f t="shared" si="1"/>
        <v/>
      </c>
      <c r="M9" s="28" t="str">
        <f t="shared" si="1"/>
        <v/>
      </c>
      <c r="N9" s="28" t="str">
        <f t="shared" si="1"/>
        <v/>
      </c>
      <c r="O9" s="28" t="str">
        <f t="shared" si="1"/>
        <v/>
      </c>
      <c r="P9" s="28" t="str">
        <f t="shared" si="1"/>
        <v/>
      </c>
      <c r="Q9" s="28" t="str">
        <f t="shared" si="1"/>
        <v/>
      </c>
      <c r="R9" s="28" t="str">
        <f t="shared" si="1"/>
        <v/>
      </c>
      <c r="S9" s="28" t="str">
        <f t="shared" si="1"/>
        <v/>
      </c>
      <c r="T9" s="28" t="str">
        <f t="shared" si="1"/>
        <v/>
      </c>
      <c r="U9" s="28" t="str">
        <f t="shared" si="1"/>
        <v/>
      </c>
      <c r="V9" s="28" t="str">
        <f t="shared" si="1"/>
        <v/>
      </c>
      <c r="W9" s="28" t="str">
        <f t="shared" si="1"/>
        <v/>
      </c>
      <c r="X9" s="28" t="str">
        <f t="shared" si="1"/>
        <v/>
      </c>
      <c r="Y9" s="28" t="str">
        <f t="shared" si="1"/>
        <v/>
      </c>
    </row>
  </sheetData>
  <mergeCells count="5">
    <mergeCell ref="A1:D1"/>
    <mergeCell ref="A2:A5"/>
    <mergeCell ref="A6:A9"/>
    <mergeCell ref="B2:B4"/>
    <mergeCell ref="B6:B8"/>
  </mergeCells>
  <conditionalFormatting sqref="F1:Y1">
    <cfRule type="containsText" dxfId="4" priority="1" operator="containsText" text="**Enter NbS Title**">
      <formula>NOT(ISERROR(SEARCH("**Enter NbS Title**",F1)))</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CBC6F91-DD1A-4061-A9B8-3C4C4308D777}">
          <x14:formula1>
            <xm:f>Échelles!$A$2:$A$5</xm:f>
          </x14:formula1>
          <xm:sqref>F2:Y4</xm:sqref>
        </x14:dataValidation>
        <x14:dataValidation type="list" allowBlank="1" showInputMessage="1" showErrorMessage="1" xr:uid="{685021C3-AED0-4A83-B27B-98FC9EC72B98}">
          <x14:formula1>
            <xm:f>Échelles!$B$2:$B$5</xm:f>
          </x14:formula1>
          <xm:sqref>F6:Y8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F35BB-1D35-469E-9513-87FF45CB8C49}">
  <sheetPr>
    <tabColor rgb="FFFFC000"/>
  </sheetPr>
  <dimension ref="A1:Z12"/>
  <sheetViews>
    <sheetView topLeftCell="A2" zoomScaleNormal="100" workbookViewId="0">
      <selection activeCell="F9" sqref="F9:Y9"/>
    </sheetView>
  </sheetViews>
  <sheetFormatPr baseColWidth="10" defaultColWidth="11.42578125" defaultRowHeight="15" x14ac:dyDescent="0.25"/>
  <cols>
    <col min="3" max="3" width="21" customWidth="1"/>
    <col min="4" max="4" width="48.28515625" customWidth="1"/>
    <col min="5" max="5" width="44.85546875" customWidth="1"/>
    <col min="6" max="26" width="5.5703125" style="10" customWidth="1"/>
  </cols>
  <sheetData>
    <row r="1" spans="1:25" ht="142.5" customHeight="1" x14ac:dyDescent="0.25">
      <c r="A1" s="125" t="s">
        <v>72</v>
      </c>
      <c r="B1" s="126"/>
      <c r="C1" s="126"/>
      <c r="D1" s="127"/>
      <c r="E1" s="83" t="s">
        <v>38</v>
      </c>
      <c r="F1" s="67" t="str">
        <f>Catalogue!B3</f>
        <v>**Enter NbS Title**</v>
      </c>
      <c r="G1" s="67" t="str">
        <f>Catalogue!B4</f>
        <v>**Enter NbS Title**</v>
      </c>
      <c r="H1" s="67" t="str">
        <f>Catalogue!B5</f>
        <v>**Enter NbS Title**</v>
      </c>
      <c r="I1" s="67" t="str">
        <f>Catalogue!B6</f>
        <v>**Enter NbS Title**</v>
      </c>
      <c r="J1" s="67" t="str">
        <f>Catalogue!B7</f>
        <v>**Enter NbS Title**</v>
      </c>
      <c r="K1" s="67" t="str">
        <f>Catalogue!B8</f>
        <v>**Enter NbS Title**</v>
      </c>
      <c r="L1" s="67" t="str">
        <f>Catalogue!B9</f>
        <v>**Enter NbS Title**</v>
      </c>
      <c r="M1" s="67" t="str">
        <f>Catalogue!B10</f>
        <v>**Enter NbS Title**</v>
      </c>
      <c r="N1" s="67" t="str">
        <f>Catalogue!B11</f>
        <v>**Enter NbS Title**</v>
      </c>
      <c r="O1" s="67" t="str">
        <f>Catalogue!B12</f>
        <v>**Enter NbS Title**</v>
      </c>
      <c r="P1" s="67" t="str">
        <f>Catalogue!B13</f>
        <v>**Enter NbS Title**</v>
      </c>
      <c r="Q1" s="67" t="str">
        <f>Catalogue!B14</f>
        <v>**Enter NbS Title**</v>
      </c>
      <c r="R1" s="67" t="str">
        <f>Catalogue!B15</f>
        <v>**Enter NbS Title**</v>
      </c>
      <c r="S1" s="67" t="str">
        <f>Catalogue!B16</f>
        <v>**Enter NbS Title**</v>
      </c>
      <c r="T1" s="67" t="str">
        <f>Catalogue!B17</f>
        <v>**Enter NbS Title**</v>
      </c>
      <c r="U1" s="67" t="str">
        <f>Catalogue!B18</f>
        <v>**Enter NbS Title**</v>
      </c>
      <c r="V1" s="67" t="str">
        <f>Catalogue!B19</f>
        <v>**Enter NbS Title**</v>
      </c>
      <c r="W1" s="67" t="str">
        <f>Catalogue!B20</f>
        <v>**Enter NbS Title**</v>
      </c>
      <c r="X1" s="67" t="str">
        <f>Catalogue!B21</f>
        <v>**Enter NbS Title**</v>
      </c>
      <c r="Y1" s="67" t="str">
        <f>Catalogue!B22</f>
        <v>**Enter NbS Title**</v>
      </c>
    </row>
    <row r="2" spans="1:25" ht="92.25" customHeight="1" x14ac:dyDescent="0.25">
      <c r="A2" s="119" t="s">
        <v>73</v>
      </c>
      <c r="B2" s="135" t="s">
        <v>42</v>
      </c>
      <c r="C2" s="72" t="s">
        <v>75</v>
      </c>
      <c r="D2" s="111" t="s">
        <v>76</v>
      </c>
      <c r="E2" s="73"/>
      <c r="F2" s="23"/>
      <c r="G2" s="23"/>
      <c r="H2" s="23"/>
      <c r="I2" s="23"/>
      <c r="J2" s="23"/>
      <c r="K2" s="23"/>
      <c r="L2" s="23"/>
      <c r="M2" s="23"/>
      <c r="N2" s="23"/>
      <c r="O2" s="23"/>
      <c r="P2" s="23"/>
      <c r="Q2" s="23"/>
      <c r="R2" s="23"/>
      <c r="S2" s="23"/>
      <c r="T2" s="23"/>
      <c r="U2" s="23"/>
      <c r="V2" s="23"/>
      <c r="W2" s="23"/>
      <c r="X2" s="23"/>
      <c r="Y2" s="23"/>
    </row>
    <row r="3" spans="1:25" ht="52.9" customHeight="1" x14ac:dyDescent="0.25">
      <c r="A3" s="120"/>
      <c r="B3" s="120"/>
      <c r="C3" s="74" t="s">
        <v>78</v>
      </c>
      <c r="D3" s="76" t="s">
        <v>77</v>
      </c>
      <c r="E3" s="76"/>
      <c r="F3" s="24"/>
      <c r="G3" s="24"/>
      <c r="H3" s="24"/>
      <c r="I3" s="24"/>
      <c r="J3" s="24"/>
      <c r="K3" s="24"/>
      <c r="L3" s="24"/>
      <c r="M3" s="24"/>
      <c r="N3" s="24"/>
      <c r="O3" s="24"/>
      <c r="P3" s="24"/>
      <c r="Q3" s="24"/>
      <c r="R3" s="24"/>
      <c r="S3" s="24"/>
      <c r="T3" s="24"/>
      <c r="U3" s="24"/>
      <c r="V3" s="24"/>
      <c r="W3" s="24"/>
      <c r="X3" s="24"/>
      <c r="Y3" s="24"/>
    </row>
    <row r="4" spans="1:25" ht="48" customHeight="1" x14ac:dyDescent="0.25">
      <c r="A4" s="120"/>
      <c r="B4" s="121"/>
      <c r="C4" s="74" t="s">
        <v>79</v>
      </c>
      <c r="D4" s="76" t="s">
        <v>80</v>
      </c>
      <c r="E4" s="76"/>
      <c r="F4" s="24"/>
      <c r="G4" s="24"/>
      <c r="H4" s="24"/>
      <c r="I4" s="24"/>
      <c r="J4" s="24"/>
      <c r="K4" s="24"/>
      <c r="L4" s="24"/>
      <c r="M4" s="24"/>
      <c r="N4" s="24"/>
      <c r="O4" s="24"/>
      <c r="P4" s="24"/>
      <c r="Q4" s="24"/>
      <c r="R4" s="24"/>
      <c r="S4" s="24"/>
      <c r="T4" s="24"/>
      <c r="U4" s="24"/>
      <c r="V4" s="24"/>
      <c r="W4" s="24"/>
      <c r="X4" s="24"/>
      <c r="Y4" s="24"/>
    </row>
    <row r="5" spans="1:25" s="10" customFormat="1" ht="57.75" customHeight="1" x14ac:dyDescent="0.25">
      <c r="A5" s="121"/>
      <c r="B5" s="92" t="s">
        <v>51</v>
      </c>
      <c r="C5" s="20"/>
      <c r="D5" s="30" t="s">
        <v>49</v>
      </c>
      <c r="E5" s="30"/>
      <c r="F5" s="25" t="str">
        <f t="shared" ref="F5:Y5" si="0">IF(SUM(F2:F4)&gt;0,SUM(F2:F4),"")</f>
        <v/>
      </c>
      <c r="G5" s="25" t="str">
        <f t="shared" si="0"/>
        <v/>
      </c>
      <c r="H5" s="25" t="str">
        <f t="shared" si="0"/>
        <v/>
      </c>
      <c r="I5" s="25" t="str">
        <f t="shared" si="0"/>
        <v/>
      </c>
      <c r="J5" s="25" t="str">
        <f t="shared" si="0"/>
        <v/>
      </c>
      <c r="K5" s="25" t="str">
        <f t="shared" si="0"/>
        <v/>
      </c>
      <c r="L5" s="25" t="str">
        <f t="shared" si="0"/>
        <v/>
      </c>
      <c r="M5" s="25" t="str">
        <f t="shared" si="0"/>
        <v/>
      </c>
      <c r="N5" s="25" t="str">
        <f t="shared" si="0"/>
        <v/>
      </c>
      <c r="O5" s="25" t="str">
        <f t="shared" si="0"/>
        <v/>
      </c>
      <c r="P5" s="25" t="str">
        <f t="shared" si="0"/>
        <v/>
      </c>
      <c r="Q5" s="25" t="str">
        <f t="shared" si="0"/>
        <v/>
      </c>
      <c r="R5" s="25" t="str">
        <f t="shared" si="0"/>
        <v/>
      </c>
      <c r="S5" s="25" t="str">
        <f t="shared" si="0"/>
        <v/>
      </c>
      <c r="T5" s="25" t="str">
        <f t="shared" si="0"/>
        <v/>
      </c>
      <c r="U5" s="25" t="str">
        <f t="shared" si="0"/>
        <v/>
      </c>
      <c r="V5" s="25" t="str">
        <f t="shared" si="0"/>
        <v/>
      </c>
      <c r="W5" s="25" t="str">
        <f t="shared" si="0"/>
        <v/>
      </c>
      <c r="X5" s="25" t="str">
        <f t="shared" si="0"/>
        <v/>
      </c>
      <c r="Y5" s="25" t="str">
        <f t="shared" si="0"/>
        <v/>
      </c>
    </row>
    <row r="6" spans="1:25" s="10" customFormat="1" ht="61.9" customHeight="1" x14ac:dyDescent="0.25">
      <c r="A6" s="122" t="s">
        <v>74</v>
      </c>
      <c r="B6" s="129" t="s">
        <v>50</v>
      </c>
      <c r="C6" s="13" t="s">
        <v>81</v>
      </c>
      <c r="D6" s="18" t="s">
        <v>84</v>
      </c>
      <c r="E6" s="18"/>
      <c r="F6" s="26"/>
      <c r="G6" s="26"/>
      <c r="H6" s="26"/>
      <c r="I6" s="26"/>
      <c r="J6" s="26"/>
      <c r="K6" s="26"/>
      <c r="L6" s="26"/>
      <c r="M6" s="26"/>
      <c r="N6" s="26"/>
      <c r="O6" s="26"/>
      <c r="P6" s="26"/>
      <c r="Q6" s="26"/>
      <c r="R6" s="26"/>
      <c r="S6" s="26"/>
      <c r="T6" s="26"/>
      <c r="U6" s="26"/>
      <c r="V6" s="26"/>
      <c r="W6" s="26"/>
      <c r="X6" s="26"/>
      <c r="Y6" s="26"/>
    </row>
    <row r="7" spans="1:25" s="10" customFormat="1" ht="45.6" customHeight="1" x14ac:dyDescent="0.25">
      <c r="A7" s="123"/>
      <c r="B7" s="130"/>
      <c r="C7" s="14" t="s">
        <v>82</v>
      </c>
      <c r="D7" s="19" t="s">
        <v>85</v>
      </c>
      <c r="E7" s="19"/>
      <c r="F7" s="27"/>
      <c r="G7" s="27"/>
      <c r="H7" s="27"/>
      <c r="I7" s="27"/>
      <c r="J7" s="27"/>
      <c r="K7" s="27"/>
      <c r="L7" s="27"/>
      <c r="M7" s="27"/>
      <c r="N7" s="27"/>
      <c r="O7" s="27"/>
      <c r="P7" s="27"/>
      <c r="Q7" s="27"/>
      <c r="R7" s="27"/>
      <c r="S7" s="27"/>
      <c r="T7" s="27"/>
      <c r="U7" s="27"/>
      <c r="V7" s="27"/>
      <c r="W7" s="27"/>
      <c r="X7" s="27"/>
      <c r="Y7" s="27"/>
    </row>
    <row r="8" spans="1:25" s="10" customFormat="1" ht="73.900000000000006" customHeight="1" x14ac:dyDescent="0.25">
      <c r="A8" s="123"/>
      <c r="B8" s="131"/>
      <c r="C8" s="55" t="s">
        <v>83</v>
      </c>
      <c r="D8" s="56" t="s">
        <v>86</v>
      </c>
      <c r="E8" s="56"/>
      <c r="F8" s="27"/>
      <c r="G8" s="27"/>
      <c r="H8" s="27"/>
      <c r="I8" s="27"/>
      <c r="J8" s="27"/>
      <c r="K8" s="27"/>
      <c r="L8" s="27"/>
      <c r="M8" s="27"/>
      <c r="N8" s="27"/>
      <c r="O8" s="27"/>
      <c r="P8" s="27"/>
      <c r="Q8" s="27"/>
      <c r="R8" s="27"/>
      <c r="S8" s="27"/>
      <c r="T8" s="27"/>
      <c r="U8" s="27"/>
      <c r="V8" s="27"/>
      <c r="W8" s="27"/>
      <c r="X8" s="27"/>
      <c r="Y8" s="27"/>
    </row>
    <row r="9" spans="1:25" s="10" customFormat="1" ht="57" customHeight="1" x14ac:dyDescent="0.25">
      <c r="A9" s="124"/>
      <c r="B9" s="91" t="s">
        <v>52</v>
      </c>
      <c r="C9" s="15"/>
      <c r="D9" s="29" t="s">
        <v>49</v>
      </c>
      <c r="E9" s="29"/>
      <c r="F9" s="28" t="str">
        <f>IF(SUM(F6:F8)&lt;0,SUM(F6:F8),"")</f>
        <v/>
      </c>
      <c r="G9" s="28" t="str">
        <f t="shared" ref="G9:Y9" si="1">IF(SUM(G6:G8)&lt;0,SUM(G6:G8),"")</f>
        <v/>
      </c>
      <c r="H9" s="28" t="str">
        <f t="shared" si="1"/>
        <v/>
      </c>
      <c r="I9" s="28" t="str">
        <f t="shared" si="1"/>
        <v/>
      </c>
      <c r="J9" s="28" t="str">
        <f t="shared" si="1"/>
        <v/>
      </c>
      <c r="K9" s="28" t="str">
        <f t="shared" si="1"/>
        <v/>
      </c>
      <c r="L9" s="28" t="str">
        <f t="shared" si="1"/>
        <v/>
      </c>
      <c r="M9" s="28" t="str">
        <f t="shared" si="1"/>
        <v/>
      </c>
      <c r="N9" s="28" t="str">
        <f t="shared" si="1"/>
        <v/>
      </c>
      <c r="O9" s="28" t="str">
        <f t="shared" si="1"/>
        <v/>
      </c>
      <c r="P9" s="28" t="str">
        <f t="shared" si="1"/>
        <v/>
      </c>
      <c r="Q9" s="28" t="str">
        <f t="shared" si="1"/>
        <v/>
      </c>
      <c r="R9" s="28" t="str">
        <f t="shared" si="1"/>
        <v/>
      </c>
      <c r="S9" s="28" t="str">
        <f t="shared" si="1"/>
        <v/>
      </c>
      <c r="T9" s="28" t="str">
        <f t="shared" si="1"/>
        <v/>
      </c>
      <c r="U9" s="28" t="str">
        <f t="shared" si="1"/>
        <v/>
      </c>
      <c r="V9" s="28" t="str">
        <f t="shared" si="1"/>
        <v/>
      </c>
      <c r="W9" s="28" t="str">
        <f t="shared" si="1"/>
        <v/>
      </c>
      <c r="X9" s="28" t="str">
        <f t="shared" si="1"/>
        <v/>
      </c>
      <c r="Y9" s="28" t="str">
        <f t="shared" si="1"/>
        <v/>
      </c>
    </row>
    <row r="12" spans="1:25" ht="30" x14ac:dyDescent="0.25">
      <c r="C12" s="59" t="s">
        <v>4</v>
      </c>
    </row>
  </sheetData>
  <mergeCells count="5">
    <mergeCell ref="A1:D1"/>
    <mergeCell ref="A2:A5"/>
    <mergeCell ref="A6:A9"/>
    <mergeCell ref="B2:B4"/>
    <mergeCell ref="B6:B8"/>
  </mergeCells>
  <conditionalFormatting sqref="F1:Y1">
    <cfRule type="containsText" dxfId="3" priority="1" operator="containsText" text="**Enter NbS Title**">
      <formula>NOT(ISERROR(SEARCH("**Enter NbS Title**",F1)))</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6F0385C-91EE-485B-AB13-3F108CBF7689}">
          <x14:formula1>
            <xm:f>Échelles!$A$2:$A$5</xm:f>
          </x14:formula1>
          <xm:sqref>F2:Y4</xm:sqref>
        </x14:dataValidation>
        <x14:dataValidation type="list" allowBlank="1" showInputMessage="1" showErrorMessage="1" xr:uid="{1E44215C-3767-406A-BBB2-D17BDB48D861}">
          <x14:formula1>
            <xm:f>Échelles!$B$2:$B$5</xm:f>
          </x14:formula1>
          <xm:sqref>F6:Y8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CEB8D-2715-4D02-A4EC-18909AD54F14}">
  <sheetPr>
    <tabColor rgb="FFFFC000"/>
  </sheetPr>
  <dimension ref="A1:Z9"/>
  <sheetViews>
    <sheetView topLeftCell="A2" zoomScaleNormal="100" workbookViewId="0">
      <selection activeCell="F9" sqref="F9:Y9"/>
    </sheetView>
  </sheetViews>
  <sheetFormatPr baseColWidth="10" defaultColWidth="11.42578125" defaultRowHeight="15" x14ac:dyDescent="0.25"/>
  <cols>
    <col min="3" max="3" width="21" customWidth="1"/>
    <col min="4" max="5" width="53.5703125" customWidth="1"/>
    <col min="6" max="26" width="5.5703125" style="10" customWidth="1"/>
  </cols>
  <sheetData>
    <row r="1" spans="1:25" ht="143.25" customHeight="1" x14ac:dyDescent="0.25">
      <c r="A1" s="125" t="s">
        <v>87</v>
      </c>
      <c r="B1" s="126"/>
      <c r="C1" s="126"/>
      <c r="D1" s="127"/>
      <c r="E1" s="83" t="s">
        <v>38</v>
      </c>
      <c r="F1" s="67" t="str">
        <f>Catalogue!B3</f>
        <v>**Enter NbS Title**</v>
      </c>
      <c r="G1" s="67" t="str">
        <f>Catalogue!B4</f>
        <v>**Enter NbS Title**</v>
      </c>
      <c r="H1" s="67" t="str">
        <f>Catalogue!B5</f>
        <v>**Enter NbS Title**</v>
      </c>
      <c r="I1" s="67" t="str">
        <f>Catalogue!B6</f>
        <v>**Enter NbS Title**</v>
      </c>
      <c r="J1" s="67" t="str">
        <f>Catalogue!B7</f>
        <v>**Enter NbS Title**</v>
      </c>
      <c r="K1" s="67" t="str">
        <f>Catalogue!B8</f>
        <v>**Enter NbS Title**</v>
      </c>
      <c r="L1" s="67" t="str">
        <f>Catalogue!B9</f>
        <v>**Enter NbS Title**</v>
      </c>
      <c r="M1" s="67" t="str">
        <f>Catalogue!B10</f>
        <v>**Enter NbS Title**</v>
      </c>
      <c r="N1" s="67" t="str">
        <f>Catalogue!B11</f>
        <v>**Enter NbS Title**</v>
      </c>
      <c r="O1" s="67" t="str">
        <f>Catalogue!B12</f>
        <v>**Enter NbS Title**</v>
      </c>
      <c r="P1" s="67" t="str">
        <f>Catalogue!B13</f>
        <v>**Enter NbS Title**</v>
      </c>
      <c r="Q1" s="67" t="str">
        <f>Catalogue!B14</f>
        <v>**Enter NbS Title**</v>
      </c>
      <c r="R1" s="67" t="str">
        <f>Catalogue!B15</f>
        <v>**Enter NbS Title**</v>
      </c>
      <c r="S1" s="67" t="str">
        <f>Catalogue!B16</f>
        <v>**Enter NbS Title**</v>
      </c>
      <c r="T1" s="67" t="str">
        <f>Catalogue!B17</f>
        <v>**Enter NbS Title**</v>
      </c>
      <c r="U1" s="67" t="str">
        <f>Catalogue!B18</f>
        <v>**Enter NbS Title**</v>
      </c>
      <c r="V1" s="67" t="str">
        <f>Catalogue!B19</f>
        <v>**Enter NbS Title**</v>
      </c>
      <c r="W1" s="67" t="str">
        <f>Catalogue!B20</f>
        <v>**Enter NbS Title**</v>
      </c>
      <c r="X1" s="67" t="str">
        <f>Catalogue!B21</f>
        <v>**Enter NbS Title**</v>
      </c>
      <c r="Y1" s="67" t="str">
        <f>Catalogue!B22</f>
        <v>**Enter NbS Title**</v>
      </c>
    </row>
    <row r="2" spans="1:25" ht="84" customHeight="1" x14ac:dyDescent="0.25">
      <c r="A2" s="119" t="s">
        <v>88</v>
      </c>
      <c r="B2" s="135" t="s">
        <v>42</v>
      </c>
      <c r="C2" s="11" t="s">
        <v>90</v>
      </c>
      <c r="D2" s="16" t="s">
        <v>93</v>
      </c>
      <c r="E2" s="16"/>
      <c r="F2" s="23"/>
      <c r="G2" s="23"/>
      <c r="H2" s="23"/>
      <c r="I2" s="23"/>
      <c r="J2" s="23"/>
      <c r="K2" s="23"/>
      <c r="L2" s="23"/>
      <c r="M2" s="23"/>
      <c r="N2" s="23"/>
      <c r="O2" s="23"/>
      <c r="P2" s="23"/>
      <c r="Q2" s="23"/>
      <c r="R2" s="23"/>
      <c r="S2" s="23"/>
      <c r="T2" s="23"/>
      <c r="U2" s="23"/>
      <c r="V2" s="23"/>
      <c r="W2" s="23"/>
      <c r="X2" s="23"/>
      <c r="Y2" s="23"/>
    </row>
    <row r="3" spans="1:25" ht="44.25" customHeight="1" x14ac:dyDescent="0.25">
      <c r="A3" s="120"/>
      <c r="B3" s="120"/>
      <c r="C3" s="12" t="s">
        <v>91</v>
      </c>
      <c r="D3" s="17" t="s">
        <v>94</v>
      </c>
      <c r="E3" s="17"/>
      <c r="F3" s="24"/>
      <c r="G3" s="24"/>
      <c r="H3" s="24"/>
      <c r="I3" s="24"/>
      <c r="J3" s="24"/>
      <c r="K3" s="24"/>
      <c r="L3" s="24"/>
      <c r="M3" s="24"/>
      <c r="N3" s="24"/>
      <c r="O3" s="24"/>
      <c r="P3" s="24"/>
      <c r="Q3" s="24"/>
      <c r="R3" s="24"/>
      <c r="S3" s="24"/>
      <c r="T3" s="24"/>
      <c r="U3" s="24"/>
      <c r="V3" s="24"/>
      <c r="W3" s="24"/>
      <c r="X3" s="24"/>
      <c r="Y3" s="24"/>
    </row>
    <row r="4" spans="1:25" ht="70.150000000000006" customHeight="1" x14ac:dyDescent="0.25">
      <c r="A4" s="120"/>
      <c r="B4" s="121"/>
      <c r="C4" s="12" t="s">
        <v>92</v>
      </c>
      <c r="D4" s="17" t="s">
        <v>95</v>
      </c>
      <c r="E4" s="17"/>
      <c r="F4" s="24"/>
      <c r="G4" s="24"/>
      <c r="H4" s="24"/>
      <c r="I4" s="24"/>
      <c r="J4" s="24"/>
      <c r="K4" s="24"/>
      <c r="L4" s="24"/>
      <c r="M4" s="24"/>
      <c r="N4" s="24"/>
      <c r="O4" s="24"/>
      <c r="P4" s="24"/>
      <c r="Q4" s="24"/>
      <c r="R4" s="24"/>
      <c r="S4" s="24"/>
      <c r="T4" s="24"/>
      <c r="U4" s="24"/>
      <c r="V4" s="24"/>
      <c r="W4" s="24"/>
      <c r="X4" s="24"/>
      <c r="Y4" s="24"/>
    </row>
    <row r="5" spans="1:25" s="10" customFormat="1" ht="63" customHeight="1" x14ac:dyDescent="0.25">
      <c r="A5" s="121"/>
      <c r="B5" s="92" t="s">
        <v>51</v>
      </c>
      <c r="C5" s="20"/>
      <c r="D5" s="30" t="s">
        <v>49</v>
      </c>
      <c r="E5" s="30"/>
      <c r="F5" s="25" t="str">
        <f t="shared" ref="F5:Y5" si="0">IF(SUM(F2:F4)&gt;0,SUM(F2:F4),"")</f>
        <v/>
      </c>
      <c r="G5" s="25" t="str">
        <f t="shared" si="0"/>
        <v/>
      </c>
      <c r="H5" s="25" t="str">
        <f t="shared" si="0"/>
        <v/>
      </c>
      <c r="I5" s="25" t="str">
        <f t="shared" si="0"/>
        <v/>
      </c>
      <c r="J5" s="25" t="str">
        <f t="shared" si="0"/>
        <v/>
      </c>
      <c r="K5" s="25" t="str">
        <f t="shared" si="0"/>
        <v/>
      </c>
      <c r="L5" s="25" t="str">
        <f t="shared" si="0"/>
        <v/>
      </c>
      <c r="M5" s="25" t="str">
        <f t="shared" si="0"/>
        <v/>
      </c>
      <c r="N5" s="25" t="str">
        <f t="shared" si="0"/>
        <v/>
      </c>
      <c r="O5" s="25" t="str">
        <f t="shared" si="0"/>
        <v/>
      </c>
      <c r="P5" s="25" t="str">
        <f t="shared" si="0"/>
        <v/>
      </c>
      <c r="Q5" s="25" t="str">
        <f t="shared" si="0"/>
        <v/>
      </c>
      <c r="R5" s="25" t="str">
        <f t="shared" si="0"/>
        <v/>
      </c>
      <c r="S5" s="25" t="str">
        <f t="shared" si="0"/>
        <v/>
      </c>
      <c r="T5" s="25" t="str">
        <f t="shared" si="0"/>
        <v/>
      </c>
      <c r="U5" s="25" t="str">
        <f t="shared" si="0"/>
        <v/>
      </c>
      <c r="V5" s="25" t="str">
        <f t="shared" si="0"/>
        <v/>
      </c>
      <c r="W5" s="25" t="str">
        <f t="shared" si="0"/>
        <v/>
      </c>
      <c r="X5" s="25" t="str">
        <f t="shared" si="0"/>
        <v/>
      </c>
      <c r="Y5" s="25" t="str">
        <f t="shared" si="0"/>
        <v/>
      </c>
    </row>
    <row r="6" spans="1:25" s="10" customFormat="1" ht="70.5" customHeight="1" x14ac:dyDescent="0.25">
      <c r="A6" s="122" t="s">
        <v>89</v>
      </c>
      <c r="B6" s="129" t="s">
        <v>50</v>
      </c>
      <c r="C6" s="13" t="s">
        <v>117</v>
      </c>
      <c r="D6" s="18" t="s">
        <v>96</v>
      </c>
      <c r="E6" s="18"/>
      <c r="F6" s="26"/>
      <c r="G6" s="26"/>
      <c r="H6" s="26"/>
      <c r="I6" s="26"/>
      <c r="J6" s="26"/>
      <c r="K6" s="26"/>
      <c r="L6" s="26"/>
      <c r="M6" s="26"/>
      <c r="N6" s="26"/>
      <c r="O6" s="26"/>
      <c r="P6" s="26"/>
      <c r="Q6" s="26"/>
      <c r="R6" s="26"/>
      <c r="S6" s="26"/>
      <c r="T6" s="26"/>
      <c r="U6" s="26"/>
      <c r="V6" s="26"/>
      <c r="W6" s="26"/>
      <c r="X6" s="26"/>
      <c r="Y6" s="26"/>
    </row>
    <row r="7" spans="1:25" s="10" customFormat="1" ht="45.6" customHeight="1" x14ac:dyDescent="0.25">
      <c r="A7" s="123"/>
      <c r="B7" s="130"/>
      <c r="C7" s="14" t="s">
        <v>118</v>
      </c>
      <c r="D7" s="19" t="s">
        <v>97</v>
      </c>
      <c r="E7" s="19"/>
      <c r="F7" s="27"/>
      <c r="G7" s="27"/>
      <c r="H7" s="27"/>
      <c r="I7" s="27"/>
      <c r="J7" s="27"/>
      <c r="K7" s="27"/>
      <c r="L7" s="27"/>
      <c r="M7" s="27"/>
      <c r="N7" s="27"/>
      <c r="O7" s="27"/>
      <c r="P7" s="27"/>
      <c r="Q7" s="27"/>
      <c r="R7" s="27"/>
      <c r="S7" s="27"/>
      <c r="T7" s="27"/>
      <c r="U7" s="27"/>
      <c r="V7" s="27"/>
      <c r="W7" s="27"/>
      <c r="X7" s="27"/>
      <c r="Y7" s="27"/>
    </row>
    <row r="8" spans="1:25" s="10" customFormat="1" ht="50.25" customHeight="1" x14ac:dyDescent="0.25">
      <c r="A8" s="123"/>
      <c r="B8" s="131"/>
      <c r="C8" s="55" t="s">
        <v>119</v>
      </c>
      <c r="D8" s="56" t="s">
        <v>98</v>
      </c>
      <c r="E8" s="56"/>
      <c r="F8" s="27"/>
      <c r="G8" s="27"/>
      <c r="H8" s="27"/>
      <c r="I8" s="27"/>
      <c r="J8" s="27"/>
      <c r="K8" s="27"/>
      <c r="L8" s="27"/>
      <c r="M8" s="27"/>
      <c r="N8" s="27"/>
      <c r="O8" s="27"/>
      <c r="P8" s="27"/>
      <c r="Q8" s="27"/>
      <c r="R8" s="27"/>
      <c r="S8" s="27"/>
      <c r="T8" s="27"/>
      <c r="U8" s="27"/>
      <c r="V8" s="27"/>
      <c r="W8" s="27"/>
      <c r="X8" s="27"/>
      <c r="Y8" s="27"/>
    </row>
    <row r="9" spans="1:25" s="10" customFormat="1" ht="57" customHeight="1" x14ac:dyDescent="0.25">
      <c r="A9" s="124"/>
      <c r="B9" s="91" t="s">
        <v>52</v>
      </c>
      <c r="C9" s="15"/>
      <c r="D9" s="29" t="s">
        <v>49</v>
      </c>
      <c r="E9" s="29"/>
      <c r="F9" s="28" t="str">
        <f>IF(SUM(F6:F8)&lt;0,SUM(F6:F8),"")</f>
        <v/>
      </c>
      <c r="G9" s="28" t="str">
        <f t="shared" ref="G9:Y9" si="1">IF(SUM(G6:G8)&lt;0,SUM(G6:G8),"")</f>
        <v/>
      </c>
      <c r="H9" s="28" t="str">
        <f t="shared" si="1"/>
        <v/>
      </c>
      <c r="I9" s="28" t="str">
        <f t="shared" si="1"/>
        <v/>
      </c>
      <c r="J9" s="28" t="str">
        <f t="shared" si="1"/>
        <v/>
      </c>
      <c r="K9" s="28" t="str">
        <f t="shared" si="1"/>
        <v/>
      </c>
      <c r="L9" s="28" t="str">
        <f t="shared" si="1"/>
        <v/>
      </c>
      <c r="M9" s="28" t="str">
        <f t="shared" si="1"/>
        <v/>
      </c>
      <c r="N9" s="28" t="str">
        <f t="shared" si="1"/>
        <v/>
      </c>
      <c r="O9" s="28" t="str">
        <f t="shared" si="1"/>
        <v/>
      </c>
      <c r="P9" s="28" t="str">
        <f t="shared" si="1"/>
        <v/>
      </c>
      <c r="Q9" s="28" t="str">
        <f t="shared" si="1"/>
        <v/>
      </c>
      <c r="R9" s="28" t="str">
        <f t="shared" si="1"/>
        <v/>
      </c>
      <c r="S9" s="28" t="str">
        <f t="shared" si="1"/>
        <v/>
      </c>
      <c r="T9" s="28" t="str">
        <f t="shared" si="1"/>
        <v/>
      </c>
      <c r="U9" s="28" t="str">
        <f t="shared" si="1"/>
        <v/>
      </c>
      <c r="V9" s="28" t="str">
        <f t="shared" si="1"/>
        <v/>
      </c>
      <c r="W9" s="28" t="str">
        <f t="shared" si="1"/>
        <v/>
      </c>
      <c r="X9" s="28" t="str">
        <f t="shared" si="1"/>
        <v/>
      </c>
      <c r="Y9" s="28" t="str">
        <f t="shared" si="1"/>
        <v/>
      </c>
    </row>
  </sheetData>
  <mergeCells count="5">
    <mergeCell ref="A1:D1"/>
    <mergeCell ref="A2:A5"/>
    <mergeCell ref="A6:A9"/>
    <mergeCell ref="B2:B4"/>
    <mergeCell ref="B6:B8"/>
  </mergeCells>
  <conditionalFormatting sqref="F1:Y1">
    <cfRule type="containsText" dxfId="2" priority="1" operator="containsText" text="**Enter NbS Title**">
      <formula>NOT(ISERROR(SEARCH("**Enter NbS Title**",F1)))</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A69D8A5-EC16-41B5-A4A6-293CA3645492}">
          <x14:formula1>
            <xm:f>Échelles!$A$2:$A$5</xm:f>
          </x14:formula1>
          <xm:sqref>F2:Y4</xm:sqref>
        </x14:dataValidation>
        <x14:dataValidation type="list" allowBlank="1" showInputMessage="1" showErrorMessage="1" xr:uid="{CED5CCFB-5C71-458C-9901-58513DB44983}">
          <x14:formula1>
            <xm:f>Échelles!$B$2:$B$5</xm:f>
          </x14:formula1>
          <xm:sqref>F6:Y8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75CC2-D2F9-4577-946F-0AD07EEA4E02}">
  <sheetPr>
    <tabColor rgb="FFFFC000"/>
  </sheetPr>
  <dimension ref="A1:Z9"/>
  <sheetViews>
    <sheetView tabSelected="1" topLeftCell="D2" zoomScaleNormal="100" workbookViewId="0">
      <selection activeCell="V13" sqref="V13"/>
    </sheetView>
  </sheetViews>
  <sheetFormatPr baseColWidth="10" defaultColWidth="11.42578125" defaultRowHeight="15" x14ac:dyDescent="0.25"/>
  <cols>
    <col min="3" max="3" width="23.85546875" customWidth="1"/>
    <col min="4" max="4" width="49.140625" customWidth="1"/>
    <col min="5" max="5" width="47.7109375" customWidth="1"/>
    <col min="6" max="26" width="5.5703125" style="10" customWidth="1"/>
  </cols>
  <sheetData>
    <row r="1" spans="1:25" ht="148.5" customHeight="1" x14ac:dyDescent="0.25">
      <c r="A1" s="136" t="s">
        <v>99</v>
      </c>
      <c r="B1" s="137"/>
      <c r="C1" s="137"/>
      <c r="D1" s="138"/>
      <c r="E1" s="83" t="s">
        <v>38</v>
      </c>
      <c r="F1" s="67" t="str">
        <f>Catalogue!B3</f>
        <v>**Enter NbS Title**</v>
      </c>
      <c r="G1" s="67" t="str">
        <f>Catalogue!B4</f>
        <v>**Enter NbS Title**</v>
      </c>
      <c r="H1" s="67" t="str">
        <f>Catalogue!B5</f>
        <v>**Enter NbS Title**</v>
      </c>
      <c r="I1" s="67" t="str">
        <f>Catalogue!B6</f>
        <v>**Enter NbS Title**</v>
      </c>
      <c r="J1" s="67" t="str">
        <f>Catalogue!B7</f>
        <v>**Enter NbS Title**</v>
      </c>
      <c r="K1" s="67" t="str">
        <f>Catalogue!B8</f>
        <v>**Enter NbS Title**</v>
      </c>
      <c r="L1" s="67" t="str">
        <f>Catalogue!B9</f>
        <v>**Enter NbS Title**</v>
      </c>
      <c r="M1" s="67" t="str">
        <f>Catalogue!B10</f>
        <v>**Enter NbS Title**</v>
      </c>
      <c r="N1" s="67" t="str">
        <f>Catalogue!B11</f>
        <v>**Enter NbS Title**</v>
      </c>
      <c r="O1" s="67" t="str">
        <f>Catalogue!B12</f>
        <v>**Enter NbS Title**</v>
      </c>
      <c r="P1" s="67" t="str">
        <f>Catalogue!B13</f>
        <v>**Enter NbS Title**</v>
      </c>
      <c r="Q1" s="67" t="str">
        <f>Catalogue!B14</f>
        <v>**Enter NbS Title**</v>
      </c>
      <c r="R1" s="67" t="str">
        <f>Catalogue!B15</f>
        <v>**Enter NbS Title**</v>
      </c>
      <c r="S1" s="67" t="str">
        <f>Catalogue!B16</f>
        <v>**Enter NbS Title**</v>
      </c>
      <c r="T1" s="67" t="str">
        <f>Catalogue!B17</f>
        <v>**Enter NbS Title**</v>
      </c>
      <c r="U1" s="67" t="str">
        <f>Catalogue!B18</f>
        <v>**Enter NbS Title**</v>
      </c>
      <c r="V1" s="67" t="str">
        <f>Catalogue!B19</f>
        <v>**Enter NbS Title**</v>
      </c>
      <c r="W1" s="67" t="str">
        <f>Catalogue!B20</f>
        <v>**Enter NbS Title**</v>
      </c>
      <c r="X1" s="67" t="str">
        <f>Catalogue!B21</f>
        <v>**Enter NbS Title**</v>
      </c>
      <c r="Y1" s="67" t="str">
        <f>Catalogue!B22</f>
        <v>**Enter NbS Title**</v>
      </c>
    </row>
    <row r="2" spans="1:25" ht="84.75" customHeight="1" x14ac:dyDescent="0.25">
      <c r="A2" s="119" t="s">
        <v>112</v>
      </c>
      <c r="B2" s="135" t="s">
        <v>42</v>
      </c>
      <c r="C2" s="72" t="s">
        <v>100</v>
      </c>
      <c r="D2" s="16" t="s">
        <v>103</v>
      </c>
      <c r="E2" s="16"/>
      <c r="F2" s="23"/>
      <c r="G2" s="23"/>
      <c r="H2" s="23"/>
      <c r="I2" s="23"/>
      <c r="J2" s="23"/>
      <c r="K2" s="23"/>
      <c r="L2" s="23"/>
      <c r="M2" s="23"/>
      <c r="N2" s="23"/>
      <c r="O2" s="23"/>
      <c r="P2" s="23"/>
      <c r="Q2" s="23"/>
      <c r="R2" s="23"/>
      <c r="S2" s="23"/>
      <c r="T2" s="23"/>
      <c r="U2" s="23"/>
      <c r="V2" s="23"/>
      <c r="W2" s="23"/>
      <c r="X2" s="23"/>
      <c r="Y2" s="23"/>
    </row>
    <row r="3" spans="1:25" ht="64.5" customHeight="1" x14ac:dyDescent="0.25">
      <c r="A3" s="120"/>
      <c r="B3" s="120"/>
      <c r="C3" s="12" t="s">
        <v>101</v>
      </c>
      <c r="D3" s="17" t="s">
        <v>104</v>
      </c>
      <c r="E3" s="17"/>
      <c r="F3" s="24"/>
      <c r="G3" s="24"/>
      <c r="H3" s="24"/>
      <c r="I3" s="24"/>
      <c r="J3" s="24"/>
      <c r="K3" s="24"/>
      <c r="L3" s="24"/>
      <c r="M3" s="24"/>
      <c r="N3" s="24"/>
      <c r="O3" s="24"/>
      <c r="P3" s="24"/>
      <c r="Q3" s="24"/>
      <c r="R3" s="24"/>
      <c r="S3" s="24"/>
      <c r="T3" s="24"/>
      <c r="U3" s="24"/>
      <c r="V3" s="24"/>
      <c r="W3" s="24"/>
      <c r="X3" s="24"/>
      <c r="Y3" s="24"/>
    </row>
    <row r="4" spans="1:25" ht="64.5" customHeight="1" x14ac:dyDescent="0.25">
      <c r="A4" s="120"/>
      <c r="B4" s="121"/>
      <c r="C4" s="74" t="s">
        <v>102</v>
      </c>
      <c r="D4" s="75" t="s">
        <v>105</v>
      </c>
      <c r="E4" s="75"/>
      <c r="F4" s="24"/>
      <c r="G4" s="24"/>
      <c r="H4" s="24"/>
      <c r="I4" s="24"/>
      <c r="J4" s="24"/>
      <c r="K4" s="24"/>
      <c r="L4" s="24"/>
      <c r="M4" s="24"/>
      <c r="N4" s="24"/>
      <c r="O4" s="24"/>
      <c r="P4" s="24"/>
      <c r="Q4" s="24"/>
      <c r="R4" s="24"/>
      <c r="S4" s="24"/>
      <c r="T4" s="24"/>
      <c r="U4" s="24"/>
      <c r="V4" s="24"/>
      <c r="W4" s="24"/>
      <c r="X4" s="24"/>
      <c r="Y4" s="24"/>
    </row>
    <row r="5" spans="1:25" s="10" customFormat="1" ht="48.75" customHeight="1" x14ac:dyDescent="0.25">
      <c r="A5" s="121"/>
      <c r="B5" s="92" t="s">
        <v>51</v>
      </c>
      <c r="C5" s="20"/>
      <c r="D5" s="30" t="s">
        <v>49</v>
      </c>
      <c r="E5" s="30"/>
      <c r="F5" s="25" t="str">
        <f t="shared" ref="F5:Y5" si="0">IF(SUM(F2:F4)&gt;0,SUM(F2:F4),"")</f>
        <v/>
      </c>
      <c r="G5" s="25" t="str">
        <f t="shared" si="0"/>
        <v/>
      </c>
      <c r="H5" s="25" t="str">
        <f t="shared" si="0"/>
        <v/>
      </c>
      <c r="I5" s="25" t="str">
        <f t="shared" si="0"/>
        <v/>
      </c>
      <c r="J5" s="25" t="str">
        <f t="shared" si="0"/>
        <v/>
      </c>
      <c r="K5" s="25" t="str">
        <f t="shared" si="0"/>
        <v/>
      </c>
      <c r="L5" s="25" t="str">
        <f t="shared" si="0"/>
        <v/>
      </c>
      <c r="M5" s="25" t="str">
        <f t="shared" si="0"/>
        <v/>
      </c>
      <c r="N5" s="25" t="str">
        <f t="shared" si="0"/>
        <v/>
      </c>
      <c r="O5" s="25" t="str">
        <f t="shared" si="0"/>
        <v/>
      </c>
      <c r="P5" s="25" t="str">
        <f t="shared" si="0"/>
        <v/>
      </c>
      <c r="Q5" s="25" t="str">
        <f t="shared" si="0"/>
        <v/>
      </c>
      <c r="R5" s="25" t="str">
        <f t="shared" si="0"/>
        <v/>
      </c>
      <c r="S5" s="25" t="str">
        <f t="shared" si="0"/>
        <v/>
      </c>
      <c r="T5" s="25" t="str">
        <f t="shared" si="0"/>
        <v/>
      </c>
      <c r="U5" s="25" t="str">
        <f t="shared" si="0"/>
        <v/>
      </c>
      <c r="V5" s="25" t="str">
        <f t="shared" si="0"/>
        <v/>
      </c>
      <c r="W5" s="25" t="str">
        <f t="shared" si="0"/>
        <v/>
      </c>
      <c r="X5" s="25" t="str">
        <f t="shared" si="0"/>
        <v/>
      </c>
      <c r="Y5" s="25" t="str">
        <f t="shared" si="0"/>
        <v/>
      </c>
    </row>
    <row r="6" spans="1:25" s="10" customFormat="1" ht="78.75" customHeight="1" x14ac:dyDescent="0.25">
      <c r="A6" s="122" t="s">
        <v>113</v>
      </c>
      <c r="B6" s="129" t="s">
        <v>50</v>
      </c>
      <c r="C6" s="13" t="s">
        <v>106</v>
      </c>
      <c r="D6" s="18" t="s">
        <v>109</v>
      </c>
      <c r="E6" s="18"/>
      <c r="F6" s="26"/>
      <c r="G6" s="26"/>
      <c r="H6" s="26"/>
      <c r="I6" s="26"/>
      <c r="J6" s="26"/>
      <c r="K6" s="26"/>
      <c r="L6" s="26"/>
      <c r="M6" s="26"/>
      <c r="N6" s="26"/>
      <c r="O6" s="26"/>
      <c r="P6" s="26"/>
      <c r="Q6" s="26"/>
      <c r="R6" s="26"/>
      <c r="S6" s="26"/>
      <c r="T6" s="26"/>
      <c r="U6" s="26"/>
      <c r="V6" s="26"/>
      <c r="W6" s="26"/>
      <c r="X6" s="26"/>
      <c r="Y6" s="26"/>
    </row>
    <row r="7" spans="1:25" s="10" customFormat="1" ht="50.25" customHeight="1" x14ac:dyDescent="0.25">
      <c r="A7" s="123"/>
      <c r="B7" s="130"/>
      <c r="C7" s="77" t="s">
        <v>107</v>
      </c>
      <c r="D7" s="78" t="s">
        <v>110</v>
      </c>
      <c r="E7" s="78"/>
      <c r="F7" s="27"/>
      <c r="G7" s="27"/>
      <c r="H7" s="27"/>
      <c r="I7" s="27"/>
      <c r="J7" s="27"/>
      <c r="K7" s="27"/>
      <c r="L7" s="27"/>
      <c r="M7" s="27"/>
      <c r="N7" s="27"/>
      <c r="O7" s="27"/>
      <c r="P7" s="27"/>
      <c r="Q7" s="27"/>
      <c r="R7" s="27"/>
      <c r="S7" s="27"/>
      <c r="T7" s="27"/>
      <c r="U7" s="27"/>
      <c r="V7" s="27"/>
      <c r="W7" s="27"/>
      <c r="X7" s="27"/>
      <c r="Y7" s="27"/>
    </row>
    <row r="8" spans="1:25" s="10" customFormat="1" ht="48" x14ac:dyDescent="0.25">
      <c r="A8" s="123"/>
      <c r="B8" s="131"/>
      <c r="C8" s="55" t="s">
        <v>108</v>
      </c>
      <c r="D8" s="71" t="s">
        <v>111</v>
      </c>
      <c r="E8" s="71"/>
      <c r="F8" s="27"/>
      <c r="G8" s="27"/>
      <c r="H8" s="27"/>
      <c r="I8" s="27"/>
      <c r="J8" s="27"/>
      <c r="K8" s="27"/>
      <c r="L8" s="27"/>
      <c r="M8" s="27"/>
      <c r="N8" s="27"/>
      <c r="O8" s="27"/>
      <c r="P8" s="27"/>
      <c r="Q8" s="27"/>
      <c r="R8" s="27"/>
      <c r="S8" s="27"/>
      <c r="T8" s="27"/>
      <c r="U8" s="27"/>
      <c r="V8" s="27"/>
      <c r="W8" s="27"/>
      <c r="X8" s="27"/>
      <c r="Y8" s="27"/>
    </row>
    <row r="9" spans="1:25" s="10" customFormat="1" ht="47.25" customHeight="1" x14ac:dyDescent="0.25">
      <c r="A9" s="124"/>
      <c r="B9" s="91" t="s">
        <v>52</v>
      </c>
      <c r="C9" s="15"/>
      <c r="D9" s="29" t="s">
        <v>49</v>
      </c>
      <c r="E9" s="29"/>
      <c r="F9" s="28" t="str">
        <f>IF(SUM(F6:F8)&lt;0,SUM(F6:F8),"")</f>
        <v/>
      </c>
      <c r="G9" s="28" t="str">
        <f t="shared" ref="G9:Y9" si="1">IF(SUM(G6:G8)&lt;0,SUM(G6:G8),"")</f>
        <v/>
      </c>
      <c r="H9" s="28" t="str">
        <f t="shared" si="1"/>
        <v/>
      </c>
      <c r="I9" s="28" t="str">
        <f t="shared" si="1"/>
        <v/>
      </c>
      <c r="J9" s="28" t="str">
        <f t="shared" si="1"/>
        <v/>
      </c>
      <c r="K9" s="28" t="str">
        <f t="shared" si="1"/>
        <v/>
      </c>
      <c r="L9" s="28" t="str">
        <f t="shared" si="1"/>
        <v/>
      </c>
      <c r="M9" s="28" t="str">
        <f t="shared" si="1"/>
        <v/>
      </c>
      <c r="N9" s="28" t="str">
        <f t="shared" si="1"/>
        <v/>
      </c>
      <c r="O9" s="28" t="str">
        <f t="shared" si="1"/>
        <v/>
      </c>
      <c r="P9" s="28" t="str">
        <f t="shared" si="1"/>
        <v/>
      </c>
      <c r="Q9" s="28" t="str">
        <f t="shared" si="1"/>
        <v/>
      </c>
      <c r="R9" s="28" t="str">
        <f t="shared" si="1"/>
        <v/>
      </c>
      <c r="S9" s="28" t="str">
        <f t="shared" si="1"/>
        <v/>
      </c>
      <c r="T9" s="28" t="str">
        <f t="shared" si="1"/>
        <v/>
      </c>
      <c r="U9" s="28" t="str">
        <f t="shared" si="1"/>
        <v/>
      </c>
      <c r="V9" s="28" t="str">
        <f t="shared" si="1"/>
        <v/>
      </c>
      <c r="W9" s="28" t="str">
        <f t="shared" si="1"/>
        <v/>
      </c>
      <c r="X9" s="28" t="str">
        <f t="shared" si="1"/>
        <v/>
      </c>
      <c r="Y9" s="28" t="str">
        <f t="shared" si="1"/>
        <v/>
      </c>
    </row>
  </sheetData>
  <mergeCells count="5">
    <mergeCell ref="A1:D1"/>
    <mergeCell ref="A2:A5"/>
    <mergeCell ref="A6:A9"/>
    <mergeCell ref="B2:B4"/>
    <mergeCell ref="B6:B8"/>
  </mergeCells>
  <conditionalFormatting sqref="F1:Y1">
    <cfRule type="containsText" dxfId="1" priority="1" operator="containsText" text="**Enter NbS Title**">
      <formula>NOT(ISERROR(SEARCH("**Enter NbS Title**",F1)))</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8199B48-6955-475E-A228-F686F6EC695A}">
          <x14:formula1>
            <xm:f>Échelles!$A$2:$A$5</xm:f>
          </x14:formula1>
          <xm:sqref>F2:Y4</xm:sqref>
        </x14:dataValidation>
        <x14:dataValidation type="list" allowBlank="1" showInputMessage="1" showErrorMessage="1" xr:uid="{32470419-A176-40B5-A27F-7483AA615D55}">
          <x14:formula1>
            <xm:f>Échelles!$B$2:$B$5</xm:f>
          </x14:formula1>
          <xm:sqref>F6:Y8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CA791-1942-48BD-8E30-15FDC1715CD4}">
  <dimension ref="B1:J30"/>
  <sheetViews>
    <sheetView topLeftCell="A2" zoomScaleNormal="110" zoomScalePageLayoutView="85" workbookViewId="0">
      <selection activeCell="B18" sqref="B18"/>
    </sheetView>
  </sheetViews>
  <sheetFormatPr baseColWidth="10" defaultColWidth="11.42578125" defaultRowHeight="15" x14ac:dyDescent="0.25"/>
  <cols>
    <col min="1" max="1" width="0.28515625" customWidth="1"/>
    <col min="2" max="2" width="32.5703125" customWidth="1"/>
    <col min="3" max="3" width="8" style="38" customWidth="1"/>
    <col min="4" max="4" width="3.140625" style="21" customWidth="1"/>
    <col min="5" max="5" width="34.5703125" customWidth="1"/>
    <col min="6" max="6" width="5.85546875" style="38" customWidth="1"/>
    <col min="7" max="7" width="3.140625" style="21" customWidth="1"/>
    <col min="8" max="8" width="38" customWidth="1"/>
    <col min="9" max="9" width="5.85546875" style="37" customWidth="1"/>
  </cols>
  <sheetData>
    <row r="1" spans="2:10" ht="36.75" customHeight="1" x14ac:dyDescent="0.25">
      <c r="B1" s="139" t="s">
        <v>39</v>
      </c>
      <c r="C1" s="140"/>
      <c r="D1" s="54" t="str">
        <f>HYPERLINK("#"&amp;ADDRESS(1,2),"€")</f>
        <v>€</v>
      </c>
      <c r="E1" s="105" t="s">
        <v>120</v>
      </c>
      <c r="F1" s="106"/>
      <c r="G1" s="107"/>
      <c r="H1" s="105"/>
    </row>
    <row r="2" spans="2:10" ht="36.75" customHeight="1" x14ac:dyDescent="0.25">
      <c r="B2" s="141"/>
      <c r="C2" s="142"/>
      <c r="D2" s="52"/>
      <c r="E2" s="53"/>
    </row>
    <row r="3" spans="2:10" ht="15.75" thickBot="1" x14ac:dyDescent="0.3"/>
    <row r="4" spans="2:10" s="21" customFormat="1" ht="21" customHeight="1" x14ac:dyDescent="0.25">
      <c r="B4" s="143" t="s">
        <v>121</v>
      </c>
      <c r="C4" s="144"/>
      <c r="E4" s="143" t="s">
        <v>5</v>
      </c>
      <c r="F4" s="144"/>
      <c r="H4" s="143" t="s">
        <v>122</v>
      </c>
      <c r="I4" s="144"/>
      <c r="J4" s="51"/>
    </row>
    <row r="5" spans="2:10" ht="16.899999999999999" customHeight="1" x14ac:dyDescent="0.25">
      <c r="B5" s="48" t="str">
        <f>Eco!C2</f>
        <v>Bénéfices pour les moyens de subsistance</v>
      </c>
      <c r="C5" s="42" t="e" cm="1">
        <f t="array" ref="C5">INDEX(Eco!F2:Y2,0,MATCH(Résultats!$B$1,Eco!F$1:Y$1,0))</f>
        <v>#N/A</v>
      </c>
      <c r="D5"/>
      <c r="E5" s="48" t="str">
        <f>Soc!C2</f>
        <v xml:space="preserve">Accès et bénéfices équitables </v>
      </c>
      <c r="F5" s="42" t="e" cm="1">
        <f t="array" ref="F5">INDEX(Soc!F2:Y2,0,MATCH(Résultats!$B$1,Soc!F$1:Y$1,0))</f>
        <v>#N/A</v>
      </c>
      <c r="G5"/>
      <c r="H5" s="48" t="str">
        <f>Gouv!C2</f>
        <v xml:space="preserve">Inclusion, appropriation et autonomisation des parties prenantes </v>
      </c>
      <c r="I5" s="42" t="e" cm="1">
        <f t="array" ref="I5">INDEX(Gouv!F2:Y2,0,MATCH(Résultats!$B$1,Gouv!F$1:Y$1,0))</f>
        <v>#N/A</v>
      </c>
    </row>
    <row r="6" spans="2:10" ht="19.5" customHeight="1" x14ac:dyDescent="0.25">
      <c r="B6" s="48" t="str">
        <f>Eco!C3</f>
        <v xml:space="preserve">Gains rapides </v>
      </c>
      <c r="C6" s="42" t="e" cm="1">
        <f t="array" ref="C6">INDEX(Eco!F3:Y3,0,MATCH(Résultats!$B$1,Eco!F$1:Y$1,0))</f>
        <v>#N/A</v>
      </c>
      <c r="D6"/>
      <c r="E6" s="48" t="str">
        <f>Soc!C3</f>
        <v xml:space="preserve">Cohésion sociale </v>
      </c>
      <c r="F6" s="42" t="e" cm="1">
        <f t="array" ref="F6">INDEX(Soc!F3:Y3,0,MATCH(Résultats!$B$1,Soc!F$1:Y$1,0))</f>
        <v>#N/A</v>
      </c>
      <c r="G6"/>
      <c r="H6" s="57" t="str">
        <f>Gouv!C3</f>
        <v>Gouvernance multipartite et intersectorielle</v>
      </c>
      <c r="I6" s="42" t="e" cm="1">
        <f t="array" ref="I6">INDEX(Gouv!F3:Y3,0,MATCH(Résultats!$B$1,Gouv!F$1:Y$1,0))</f>
        <v>#N/A</v>
      </c>
    </row>
    <row r="7" spans="2:10" ht="16.899999999999999" customHeight="1" x14ac:dyDescent="0.25">
      <c r="B7" s="48" t="str">
        <f>Eco!C4</f>
        <v xml:space="preserve">Bénéfices à long terme </v>
      </c>
      <c r="C7" s="42" t="e" cm="1">
        <f t="array" ref="C7">INDEX(Eco!F4:Y4,0,MATCH(Résultats!$B$1,Eco!F$1:Y$1,0))</f>
        <v>#N/A</v>
      </c>
      <c r="D7"/>
      <c r="E7" s="48" t="str">
        <f>Soc!C4</f>
        <v xml:space="preserve">Pratiques et culture traditionnelles soutenues </v>
      </c>
      <c r="F7" s="42" t="e" cm="1">
        <f t="array" ref="F7">INDEX(Soc!F4:Y4,0,MATCH(Résultats!$B$1,Soc!F$1:Y$1,0))</f>
        <v>#N/A</v>
      </c>
      <c r="G7"/>
      <c r="H7" s="48" t="str">
        <f>Gouv!C4</f>
        <v>Environnement politique favorable</v>
      </c>
      <c r="I7" s="42" t="e" cm="1">
        <f t="array" ref="I7">INDEX(Gouv!F4:Y4,0,MATCH(Résultats!$B$1,Gouv!F$1:Y$1,0))</f>
        <v>#N/A</v>
      </c>
    </row>
    <row r="8" spans="2:10" ht="13.9" customHeight="1" x14ac:dyDescent="0.25">
      <c r="B8" s="34" t="s">
        <v>6</v>
      </c>
      <c r="C8" s="40" t="e">
        <f>SUM(C5:C7)</f>
        <v>#N/A</v>
      </c>
      <c r="D8"/>
      <c r="E8" s="34" t="s">
        <v>6</v>
      </c>
      <c r="F8" s="40" t="e">
        <f>SUM(F5:F7)</f>
        <v>#N/A</v>
      </c>
      <c r="G8"/>
      <c r="H8" s="34" t="s">
        <v>6</v>
      </c>
      <c r="I8" s="40" t="e">
        <f>SUM(I5:I7)</f>
        <v>#N/A</v>
      </c>
    </row>
    <row r="9" spans="2:10" ht="13.9" customHeight="1" x14ac:dyDescent="0.25">
      <c r="B9" s="34" t="s">
        <v>7</v>
      </c>
      <c r="C9" s="50" t="e">
        <f>C8/9</f>
        <v>#N/A</v>
      </c>
      <c r="D9" s="32"/>
      <c r="E9" s="34" t="s">
        <v>8</v>
      </c>
      <c r="F9" s="50" t="e">
        <f>F8/9</f>
        <v>#N/A</v>
      </c>
      <c r="G9" s="32"/>
      <c r="H9" s="34" t="s">
        <v>8</v>
      </c>
      <c r="I9" s="50" t="e">
        <f>I8/9</f>
        <v>#N/A</v>
      </c>
    </row>
    <row r="10" spans="2:10" ht="6.6" customHeight="1" x14ac:dyDescent="0.25">
      <c r="B10" s="33"/>
      <c r="C10" s="43"/>
      <c r="D10"/>
      <c r="E10" s="33"/>
      <c r="F10" s="43"/>
      <c r="G10"/>
      <c r="H10" s="33"/>
      <c r="I10" s="43"/>
    </row>
    <row r="11" spans="2:10" ht="19.149999999999999" customHeight="1" x14ac:dyDescent="0.25">
      <c r="B11" s="47" t="str">
        <f>Eco!C6</f>
        <v>Coûts d’investissement</v>
      </c>
      <c r="C11" s="44" t="e" cm="1">
        <f t="array" ref="C11">INDEX(Eco!F6:Y6,0,MATCH(Résultats!$B$1,Eco!F$1:Y$1,0))</f>
        <v>#N/A</v>
      </c>
      <c r="D11"/>
      <c r="E11" s="47" t="str">
        <f>Soc!C6</f>
        <v>Personnes marginalisées</v>
      </c>
      <c r="F11" s="44" t="e" cm="1">
        <f t="array" ref="F11">INDEX(Soc!F6:Y6,0,MATCH(Résultats!$B$1,Soc!F$1:Y$1,0))</f>
        <v>#N/A</v>
      </c>
      <c r="G11"/>
      <c r="H11" s="47" t="str">
        <f>Gouv!C6</f>
        <v>Déséquilibres de pouvoir</v>
      </c>
      <c r="I11" s="44" t="e" cm="1">
        <f t="array" ref="I11">INDEX(Gouv!F6:Y6,0,MATCH(Résultats!$B$1,Gouv!F$1:Y$1,0))</f>
        <v>#N/A</v>
      </c>
    </row>
    <row r="12" spans="2:10" ht="19.149999999999999" customHeight="1" x14ac:dyDescent="0.25">
      <c r="B12" s="47" t="str">
        <f>Eco!C7</f>
        <v xml:space="preserve">Coûts de maintenance </v>
      </c>
      <c r="C12" s="44" t="e" cm="1">
        <f t="array" ref="C12">INDEX(Eco!F7:Y7,0,MATCH(Résultats!$B$1,Eco!F$1:Y$1,0))</f>
        <v>#N/A</v>
      </c>
      <c r="D12"/>
      <c r="E12" s="47" t="str">
        <f>Soc!C7</f>
        <v>Facteurs de division / potentiel de conflit</v>
      </c>
      <c r="F12" s="44" t="e" cm="1">
        <f t="array" ref="F12">INDEX(Soc!F7:Y7,0,MATCH(Résultats!$B$1,Soc!F$1:Y$1,0))</f>
        <v>#N/A</v>
      </c>
      <c r="G12"/>
      <c r="H12" s="47" t="str">
        <f>Gouv!C7</f>
        <v>Politiques et législations concurrentes</v>
      </c>
      <c r="I12" s="44" t="e" cm="1">
        <f t="array" ref="I12">INDEX(Gouv!F7:Y7,0,MATCH(Résultats!$B$1,Gouv!F$1:Y$1,0))</f>
        <v>#N/A</v>
      </c>
    </row>
    <row r="13" spans="2:10" ht="19.149999999999999" customHeight="1" x14ac:dyDescent="0.25">
      <c r="B13" s="47" t="str">
        <f>Eco!C8</f>
        <v>Coûts à long terme</v>
      </c>
      <c r="C13" s="44" t="e" cm="1">
        <f t="array" ref="C13">INDEX(Eco!F8:Y8,0,MATCH(Résultats!$B$1,Eco!F$1:Y$1,0))</f>
        <v>#N/A</v>
      </c>
      <c r="D13"/>
      <c r="E13" s="58" t="str">
        <f>Soc!C8</f>
        <v>Usages coutumiers et traditionnels des ressources affectés</v>
      </c>
      <c r="F13" s="44" t="e" cm="1">
        <f t="array" ref="F13">INDEX(Soc!F8:Y8,0,MATCH(Résultats!$B$1,Soc!F$1:Y$1,0))</f>
        <v>#N/A</v>
      </c>
      <c r="G13"/>
      <c r="H13" s="47" t="str">
        <f>Gouv!C8</f>
        <v>Répartition inégale des coûts</v>
      </c>
      <c r="I13" s="44" t="e" cm="1">
        <f t="array" ref="I13">INDEX(Gouv!F8:Y8,0,MATCH(Résultats!$B$1,Gouv!F$1:Y$1,0))</f>
        <v>#N/A</v>
      </c>
    </row>
    <row r="14" spans="2:10" x14ac:dyDescent="0.25">
      <c r="B14" s="36" t="s">
        <v>9</v>
      </c>
      <c r="C14" s="41" t="e">
        <f>SUM(C11:C13)</f>
        <v>#N/A</v>
      </c>
      <c r="D14"/>
      <c r="E14" s="36" t="s">
        <v>9</v>
      </c>
      <c r="F14" s="41" t="e">
        <f>SUM(F11:F13)</f>
        <v>#N/A</v>
      </c>
      <c r="G14"/>
      <c r="H14" s="36" t="s">
        <v>10</v>
      </c>
      <c r="I14" s="41" t="e">
        <f>SUM(I11:I13)</f>
        <v>#N/A</v>
      </c>
    </row>
    <row r="15" spans="2:10" ht="15.75" thickBot="1" x14ac:dyDescent="0.3">
      <c r="B15" s="35" t="s">
        <v>7</v>
      </c>
      <c r="C15" s="49" t="e">
        <f>C14/9</f>
        <v>#N/A</v>
      </c>
      <c r="D15" s="32"/>
      <c r="E15" s="35" t="s">
        <v>7</v>
      </c>
      <c r="F15" s="49" t="e">
        <f>F14/9</f>
        <v>#N/A</v>
      </c>
      <c r="G15" s="32"/>
      <c r="H15" s="35" t="s">
        <v>7</v>
      </c>
      <c r="I15" s="49" t="e">
        <f>I14/9</f>
        <v>#N/A</v>
      </c>
    </row>
    <row r="16" spans="2:10" ht="18.600000000000001" customHeight="1" thickBot="1" x14ac:dyDescent="0.3">
      <c r="C16" s="37"/>
      <c r="D16"/>
      <c r="F16" s="37"/>
      <c r="G16"/>
    </row>
    <row r="17" spans="2:7" ht="15.75" x14ac:dyDescent="0.25">
      <c r="B17" s="143" t="s">
        <v>123</v>
      </c>
      <c r="C17" s="144"/>
      <c r="D17"/>
      <c r="E17" s="143" t="s">
        <v>124</v>
      </c>
      <c r="F17" s="144"/>
      <c r="G17"/>
    </row>
    <row r="18" spans="2:7" ht="18" customHeight="1" x14ac:dyDescent="0.25">
      <c r="B18" s="45" t="str">
        <f>Env!C2</f>
        <v xml:space="preserve">Services écosystémiques et biodiversité conservés </v>
      </c>
      <c r="C18" s="42" t="e" cm="1">
        <f t="array" ref="C18">INDEX(Env!F2:Y2,0,MATCH(Résultats!$B$1,Env!F$1:Y$1,0))</f>
        <v>#N/A</v>
      </c>
      <c r="D18"/>
      <c r="E18" s="48" t="str">
        <f>Rés!C2</f>
        <v>Efficacité : réduction des risques liés aux aléas naturels</v>
      </c>
      <c r="F18" s="42" t="e" cm="1">
        <f t="array" ref="F18">INDEX(Rés!F2:Y2,0,MATCH(Résultats!$B$1,Rés!F$1:Y$1,0))</f>
        <v>#N/A</v>
      </c>
      <c r="G18"/>
    </row>
    <row r="19" spans="2:7" ht="25.5" customHeight="1" x14ac:dyDescent="0.25">
      <c r="B19" s="45" t="str">
        <f>Env!C3</f>
        <v>Facteurs clés de dégradation pris en compte</v>
      </c>
      <c r="C19" s="42" t="e" cm="1">
        <f t="array" ref="C19">INDEX(Env!F3:Y3,0,MATCH(Résultats!$B$1,Env!F$1:Y$1,0))</f>
        <v>#N/A</v>
      </c>
      <c r="D19"/>
      <c r="E19" s="57" t="str">
        <f>Rés!C3</f>
        <v>Efficacité rapide de l’intervention en matière de réduction des risques</v>
      </c>
      <c r="F19" s="42" t="e" cm="1">
        <f t="array" ref="F19">INDEX(Rés!F3:Y3,0,MATCH(Résultats!$B$1,Rés!F$1:Y$1,0))</f>
        <v>#N/A</v>
      </c>
      <c r="G19"/>
    </row>
    <row r="20" spans="2:7" ht="18" customHeight="1" x14ac:dyDescent="0.25">
      <c r="B20" s="45" t="str">
        <f>Env!C4</f>
        <v>Bénéfices à l’échelle du paysage</v>
      </c>
      <c r="C20" s="42" t="e" cm="1">
        <f t="array" ref="C20">INDEX(Env!F4:Y4,0,MATCH(Résultats!$B$1,Env!F$1:Y$1,0))</f>
        <v>#N/A</v>
      </c>
      <c r="D20"/>
      <c r="E20" s="48" t="str">
        <f>Rés!C4</f>
        <v>Ampleur de la réduction des risques et nombre de bénéficiaires</v>
      </c>
      <c r="F20" s="42" t="e" cm="1">
        <f t="array" ref="F20">INDEX(Rés!F4:Y4,0,MATCH(Résultats!$B$1,Rés!F$1:Y$1,0))</f>
        <v>#N/A</v>
      </c>
      <c r="G20"/>
    </row>
    <row r="21" spans="2:7" x14ac:dyDescent="0.25">
      <c r="B21" s="34" t="s">
        <v>6</v>
      </c>
      <c r="C21" s="40" t="e">
        <f>SUM(C17:C20)</f>
        <v>#N/A</v>
      </c>
      <c r="D21"/>
      <c r="E21" s="34" t="s">
        <v>6</v>
      </c>
      <c r="F21" s="40" t="e">
        <f>SUM(F17:F20)</f>
        <v>#N/A</v>
      </c>
      <c r="G21"/>
    </row>
    <row r="22" spans="2:7" x14ac:dyDescent="0.25">
      <c r="B22" s="34" t="s">
        <v>7</v>
      </c>
      <c r="C22" s="50" t="e">
        <f>C21/9</f>
        <v>#N/A</v>
      </c>
      <c r="D22"/>
      <c r="E22" s="34" t="s">
        <v>7</v>
      </c>
      <c r="F22" s="50" t="e">
        <f>F21/9</f>
        <v>#N/A</v>
      </c>
      <c r="G22"/>
    </row>
    <row r="23" spans="2:7" x14ac:dyDescent="0.25">
      <c r="B23" s="33"/>
      <c r="C23" s="43"/>
      <c r="D23"/>
      <c r="E23" s="33"/>
      <c r="F23" s="43"/>
      <c r="G23"/>
    </row>
    <row r="24" spans="2:7" ht="18.600000000000001" customHeight="1" x14ac:dyDescent="0.25">
      <c r="B24" s="47" t="str">
        <f>Env!C6</f>
        <v xml:space="preserve">Fonctions écosystémiques clés menacées </v>
      </c>
      <c r="C24" s="44" t="e" cm="1">
        <f t="array" ref="C24">INDEX(Env!F6:Y6,0,MATCH(Résultats!$B$1,Env!F$1:Y$1,0))</f>
        <v>#N/A</v>
      </c>
      <c r="D24"/>
      <c r="E24" s="58" t="str">
        <f>Rés!C6</f>
        <v>Risques résiduels concernant les pertes et dommages</v>
      </c>
      <c r="F24" s="44" t="e" cm="1">
        <f t="array" ref="F24">INDEX(Rés!F6:Y6,0,MATCH(Résultats!$B$1,Rés!F$1:Y$1,0))</f>
        <v>#N/A</v>
      </c>
      <c r="G24"/>
    </row>
    <row r="25" spans="2:7" ht="18.600000000000001" customHeight="1" x14ac:dyDescent="0.25">
      <c r="B25" s="47" t="str">
        <f>Env!C7</f>
        <v>Risques pour la biodiversité</v>
      </c>
      <c r="C25" s="44" t="e" cm="1">
        <f t="array" ref="C25">INDEX(Env!F7:Y7,0,MATCH(Résultats!$B$1,Env!F$1:Y$1,0))</f>
        <v>#N/A</v>
      </c>
      <c r="D25"/>
      <c r="E25" s="58" t="str">
        <f>Rés!C7</f>
        <v>Efficacité différée de l’intervention</v>
      </c>
      <c r="F25" s="44" t="e" cm="1">
        <f t="array" ref="F25">INDEX(Rés!F7:Y7,0,MATCH(Résultats!$B$1,Rés!F$1:Y$1,0))</f>
        <v>#N/A</v>
      </c>
      <c r="G25"/>
    </row>
    <row r="26" spans="2:7" ht="18.600000000000001" customHeight="1" x14ac:dyDescent="0.25">
      <c r="B26" s="47" t="str">
        <f>Env!C8</f>
        <v>Empreinte environnementale négative</v>
      </c>
      <c r="C26" s="44" t="e" cm="1">
        <f t="array" ref="C26">INDEX(Env!F8:Y8,0,MATCH(Résultats!$B$1,Env!F$1:Y$1,0))</f>
        <v>#N/A</v>
      </c>
      <c r="D26"/>
      <c r="E26" s="47" t="str">
        <f>Rés!C8</f>
        <v>Compromis et déplacement des risques</v>
      </c>
      <c r="F26" s="44" t="e" cm="1">
        <f t="array" ref="F26">INDEX(Rés!F8:Y8,0,MATCH(Résultats!$B$1,Rés!F$1:Y$1,0))</f>
        <v>#N/A</v>
      </c>
      <c r="G26"/>
    </row>
    <row r="27" spans="2:7" x14ac:dyDescent="0.25">
      <c r="B27" s="36" t="s">
        <v>9</v>
      </c>
      <c r="C27" s="41" t="e">
        <f>SUM(C24:C26)</f>
        <v>#N/A</v>
      </c>
      <c r="D27"/>
      <c r="E27" s="36" t="s">
        <v>9</v>
      </c>
      <c r="F27" s="41" t="e">
        <f>SUM(F24:F26)</f>
        <v>#N/A</v>
      </c>
      <c r="G27"/>
    </row>
    <row r="28" spans="2:7" ht="15.75" thickBot="1" x14ac:dyDescent="0.3">
      <c r="B28" s="35" t="s">
        <v>7</v>
      </c>
      <c r="C28" s="49" t="e">
        <f>C27/9</f>
        <v>#N/A</v>
      </c>
      <c r="D28"/>
      <c r="E28" s="35" t="s">
        <v>7</v>
      </c>
      <c r="F28" s="49" t="e">
        <f>F27/9</f>
        <v>#N/A</v>
      </c>
      <c r="G28"/>
    </row>
    <row r="29" spans="2:7" x14ac:dyDescent="0.25">
      <c r="C29" s="37"/>
      <c r="D29"/>
      <c r="F29" s="37"/>
      <c r="G29"/>
    </row>
    <row r="30" spans="2:7" x14ac:dyDescent="0.25">
      <c r="C30" s="37"/>
      <c r="D30"/>
      <c r="F30" s="37"/>
      <c r="G30"/>
    </row>
  </sheetData>
  <mergeCells count="6">
    <mergeCell ref="B1:C2"/>
    <mergeCell ref="B4:C4"/>
    <mergeCell ref="E4:F4"/>
    <mergeCell ref="H4:I4"/>
    <mergeCell ref="B17:C17"/>
    <mergeCell ref="E17:F17"/>
  </mergeCells>
  <pageMargins left="0.7" right="0.7" top="0.78740157499999996" bottom="0.78740157499999996"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62E5A8-F309-4910-94A3-174917A6707C}">
          <x14:formula1>
            <xm:f>Catalogue!$B$2:$B$22</xm:f>
          </x14:formula1>
          <xm:sqref>B1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62887-DB43-44AE-9D42-9B17FA2B556D}">
  <dimension ref="A1:L26"/>
  <sheetViews>
    <sheetView zoomScaleNormal="100" workbookViewId="0">
      <selection activeCell="A62" sqref="A62"/>
    </sheetView>
  </sheetViews>
  <sheetFormatPr baseColWidth="10" defaultColWidth="11.42578125" defaultRowHeight="15" outlineLevelRow="7" x14ac:dyDescent="0.25"/>
  <cols>
    <col min="1" max="1" width="57.5703125" customWidth="1"/>
    <col min="2" max="3" width="9.28515625" customWidth="1"/>
  </cols>
  <sheetData>
    <row r="1" spans="1:12" x14ac:dyDescent="0.25">
      <c r="A1" s="146" t="s">
        <v>126</v>
      </c>
      <c r="B1" s="145" t="s">
        <v>121</v>
      </c>
      <c r="C1" s="145"/>
      <c r="D1" s="145" t="s">
        <v>5</v>
      </c>
      <c r="E1" s="145"/>
      <c r="F1" s="145" t="s">
        <v>122</v>
      </c>
      <c r="G1" s="145"/>
      <c r="H1" s="145" t="s">
        <v>123</v>
      </c>
      <c r="I1" s="145"/>
      <c r="J1" s="145" t="s">
        <v>125</v>
      </c>
      <c r="K1" s="145"/>
    </row>
    <row r="2" spans="1:12" x14ac:dyDescent="0.25">
      <c r="A2" s="147"/>
      <c r="B2" s="65">
        <v>1</v>
      </c>
      <c r="C2" s="65">
        <v>1</v>
      </c>
      <c r="D2" s="65">
        <v>1</v>
      </c>
      <c r="E2" s="65">
        <v>1</v>
      </c>
      <c r="F2" s="65">
        <v>1</v>
      </c>
      <c r="G2" s="65">
        <v>1</v>
      </c>
      <c r="H2" s="65">
        <v>1</v>
      </c>
      <c r="I2" s="65">
        <v>1</v>
      </c>
      <c r="J2" s="65">
        <v>1</v>
      </c>
      <c r="K2" s="65">
        <v>1</v>
      </c>
      <c r="L2" s="62" t="s">
        <v>11</v>
      </c>
    </row>
    <row r="3" spans="1:12" x14ac:dyDescent="0.25">
      <c r="A3" s="148"/>
      <c r="B3" s="31" t="s">
        <v>26</v>
      </c>
      <c r="C3" s="31" t="s">
        <v>27</v>
      </c>
      <c r="D3" s="31" t="s">
        <v>26</v>
      </c>
      <c r="E3" s="31" t="s">
        <v>27</v>
      </c>
      <c r="F3" s="31" t="s">
        <v>26</v>
      </c>
      <c r="G3" s="31" t="s">
        <v>27</v>
      </c>
      <c r="H3" s="31" t="s">
        <v>26</v>
      </c>
      <c r="I3" s="31" t="s">
        <v>27</v>
      </c>
      <c r="J3" s="31" t="s">
        <v>26</v>
      </c>
      <c r="K3" s="31" t="s">
        <v>27</v>
      </c>
    </row>
    <row r="4" spans="1:12" s="39" customFormat="1" ht="18.600000000000001" customHeight="1" x14ac:dyDescent="0.25">
      <c r="A4" s="61" t="str">
        <f>Catalogue!B3</f>
        <v>**Enter NbS Title**</v>
      </c>
      <c r="B4" s="46" t="str">
        <f>IFERROR(INDEX(Eco!$F$5:$Y$5,1,MATCH('Résultats tous'!$A4,Eco!$F$1:$Y$1,0))*B$2,"")</f>
        <v/>
      </c>
      <c r="C4" s="46" t="str">
        <f>IFERROR(INDEX(Eco!$F$9:$Y$9,1,MATCH('Résultats tous'!$A4,Eco!$F$1:$Y$1,0))*C$2,"")</f>
        <v/>
      </c>
      <c r="D4" s="46" t="str">
        <f>IFERROR(INDEX(Soc!$F$5:$Y$5,1,MATCH('Résultats tous'!$A4,Soc!$F$1:$Y$1,0))*D$2,"")</f>
        <v/>
      </c>
      <c r="E4" s="46" t="str">
        <f>IFERROR(INDEX(Soc!$F$9:$Y$9,1,MATCH('Résultats tous'!$A4,Soc!$F$1:$Y$1,0))*E$2,"")</f>
        <v/>
      </c>
      <c r="F4" s="46" t="str">
        <f>IFERROR(INDEX(Gouv!$F$5:$Y$5,1,MATCH('Résultats tous'!$A4,Gouv!$F$1:$Y$1,0))*F$2,"")</f>
        <v/>
      </c>
      <c r="G4" s="46" t="str">
        <f>IFERROR(INDEX(Gouv!$F$9:$Y$9,1,MATCH('Résultats tous'!$A4,Gouv!$F$1:$Y$1,0))*G$2,"")</f>
        <v/>
      </c>
      <c r="H4" s="46" t="str">
        <f>IFERROR(INDEX(Env!$F$5:$Y$5,1,MATCH('Résultats tous'!$A4,Env!$F$1:$Y$1,0))*H$2,"")</f>
        <v/>
      </c>
      <c r="I4" s="46" t="str">
        <f>IFERROR(INDEX(Env!$F$9:$Y$9,1,MATCH('Résultats tous'!$A4,Env!$F$1:$Y$1,0))*I$2,"")</f>
        <v/>
      </c>
      <c r="J4" s="46" t="str">
        <f>IFERROR(INDEX(Rés!$F$5:$Y$5,1,MATCH('Résultats tous'!$A4,Rés!$F$1:$Y$1,0))*J$2,"")</f>
        <v/>
      </c>
      <c r="K4" s="46" t="str">
        <f>IFERROR(INDEX(Rés!$F$9:$Y$9,1,MATCH('Résultats tous'!$A4,Rés!$F$1:$Y$1,0))*K$2,"")</f>
        <v/>
      </c>
    </row>
    <row r="5" spans="1:12" s="39" customFormat="1" ht="18.600000000000001" customHeight="1" x14ac:dyDescent="0.25">
      <c r="A5" s="61" t="str">
        <f>Catalogue!B4</f>
        <v>**Enter NbS Title**</v>
      </c>
      <c r="B5" s="46" t="str">
        <f>IFERROR(INDEX(Eco!$F$5:$Y$5,1,MATCH('Résultats tous'!$A5,Eco!$F$1:$Y$1,0))*B$2,"")</f>
        <v/>
      </c>
      <c r="C5" s="46" t="str">
        <f>IFERROR(INDEX(Eco!$F$9:$Y$9,1,MATCH('Résultats tous'!$A5,Eco!$F$1:$Y$1,0))*C$2,"")</f>
        <v/>
      </c>
      <c r="D5" s="46" t="str">
        <f>IFERROR(INDEX(Soc!$F$5:$Y$5,1,MATCH('Résultats tous'!$A5,Soc!$F$1:$Y$1,0))*D$2,"")</f>
        <v/>
      </c>
      <c r="E5" s="46" t="str">
        <f>IFERROR(INDEX(Soc!$F$9:$Y$9,1,MATCH('Résultats tous'!$A5,Soc!$F$1:$Y$1,0))*E$2,"")</f>
        <v/>
      </c>
      <c r="F5" s="46" t="str">
        <f>IFERROR(INDEX(Gouv!$F$5:$Y$5,1,MATCH('Résultats tous'!$A5,Gouv!$F$1:$Y$1,0))*F$2,"")</f>
        <v/>
      </c>
      <c r="G5" s="46" t="str">
        <f>IFERROR(INDEX(Gouv!$F$9:$Y$9,1,MATCH('Résultats tous'!$A5,Gouv!$F$1:$Y$1,0))*G$2,"")</f>
        <v/>
      </c>
      <c r="H5" s="46" t="str">
        <f>IFERROR(INDEX(Env!$F$5:$Y$5,1,MATCH('Résultats tous'!$A5,Env!$F$1:$Y$1,0))*H$2,"")</f>
        <v/>
      </c>
      <c r="I5" s="46" t="str">
        <f>IFERROR(INDEX(Env!$F$9:$Y$9,1,MATCH('Résultats tous'!$A5,Env!$F$1:$Y$1,0))*I$2,"")</f>
        <v/>
      </c>
      <c r="J5" s="46" t="str">
        <f>IFERROR(INDEX(Rés!$F$5:$Y$5,1,MATCH('Résultats tous'!$A5,Rés!$F$1:$Y$1,0))*J$2,"")</f>
        <v/>
      </c>
      <c r="K5" s="46" t="str">
        <f>IFERROR(INDEX(Rés!$F$9:$Y$9,1,MATCH('Résultats tous'!$A5,Rés!$F$1:$Y$1,0))*K$2,"")</f>
        <v/>
      </c>
    </row>
    <row r="6" spans="1:12" s="39" customFormat="1" ht="18.600000000000001" customHeight="1" x14ac:dyDescent="0.25">
      <c r="A6" s="61" t="str">
        <f>Catalogue!B5</f>
        <v>**Enter NbS Title**</v>
      </c>
      <c r="B6" s="46" t="str">
        <f>IFERROR(INDEX(Eco!$F$5:$Y$5,1,MATCH('Résultats tous'!$A6,Eco!$F$1:$Y$1,0))*B$2,"")</f>
        <v/>
      </c>
      <c r="C6" s="46" t="str">
        <f>IFERROR(INDEX(Eco!$F$9:$Y$9,1,MATCH('Résultats tous'!$A6,Eco!$F$1:$Y$1,0))*C$2,"")</f>
        <v/>
      </c>
      <c r="D6" s="46" t="str">
        <f>IFERROR(INDEX(Soc!$F$5:$Y$5,1,MATCH('Résultats tous'!$A6,Soc!$F$1:$Y$1,0))*D$2,"")</f>
        <v/>
      </c>
      <c r="E6" s="46" t="str">
        <f>IFERROR(INDEX(Soc!$F$9:$Y$9,1,MATCH('Résultats tous'!$A6,Soc!$F$1:$Y$1,0))*E$2,"")</f>
        <v/>
      </c>
      <c r="F6" s="46" t="str">
        <f>IFERROR(INDEX(Gouv!$F$5:$Y$5,1,MATCH('Résultats tous'!$A6,Gouv!$F$1:$Y$1,0))*F$2,"")</f>
        <v/>
      </c>
      <c r="G6" s="46" t="str">
        <f>IFERROR(INDEX(Gouv!$F$9:$Y$9,1,MATCH('Résultats tous'!$A6,Gouv!$F$1:$Y$1,0))*G$2,"")</f>
        <v/>
      </c>
      <c r="H6" s="46" t="str">
        <f>IFERROR(INDEX(Env!$F$5:$Y$5,1,MATCH('Résultats tous'!$A6,Env!$F$1:$Y$1,0))*H$2,"")</f>
        <v/>
      </c>
      <c r="I6" s="46" t="str">
        <f>IFERROR(INDEX(Env!$F$9:$Y$9,1,MATCH('Résultats tous'!$A6,Env!$F$1:$Y$1,0))*I$2,"")</f>
        <v/>
      </c>
      <c r="J6" s="46" t="str">
        <f>IFERROR(INDEX(Rés!$F$5:$Y$5,1,MATCH('Résultats tous'!$A6,Rés!$F$1:$Y$1,0))*J$2,"")</f>
        <v/>
      </c>
      <c r="K6" s="46" t="str">
        <f>IFERROR(INDEX(Rés!$F$9:$Y$9,1,MATCH('Résultats tous'!$A6,Rés!$F$1:$Y$1,0))*K$2,"")</f>
        <v/>
      </c>
    </row>
    <row r="7" spans="1:12" s="39" customFormat="1" ht="18.600000000000001" customHeight="1" outlineLevel="1" x14ac:dyDescent="0.25">
      <c r="A7" s="61" t="str">
        <f>Catalogue!B6</f>
        <v>**Enter NbS Title**</v>
      </c>
      <c r="B7" s="46" t="str">
        <f>IFERROR(INDEX(Eco!$F$5:$Y$5,1,MATCH('Résultats tous'!$A7,Eco!$F$1:$Y$1,0))*B$2,"")</f>
        <v/>
      </c>
      <c r="C7" s="46" t="str">
        <f>IFERROR(INDEX(Eco!$F$9:$Y$9,1,MATCH('Résultats tous'!$A7,Eco!$F$1:$Y$1,0))*C$2,"")</f>
        <v/>
      </c>
      <c r="D7" s="46" t="str">
        <f>IFERROR(INDEX(Soc!$F$5:$Y$5,1,MATCH('Résultats tous'!$A7,Soc!$F$1:$Y$1,0))*D$2,"")</f>
        <v/>
      </c>
      <c r="E7" s="46" t="str">
        <f>IFERROR(INDEX(Soc!$F$9:$Y$9,1,MATCH('Résultats tous'!$A7,Soc!$F$1:$Y$1,0))*E$2,"")</f>
        <v/>
      </c>
      <c r="F7" s="46" t="str">
        <f>IFERROR(INDEX(Gouv!$F$5:$Y$5,1,MATCH('Résultats tous'!$A7,Gouv!$F$1:$Y$1,0))*F$2,"")</f>
        <v/>
      </c>
      <c r="G7" s="46" t="str">
        <f>IFERROR(INDEX(Gouv!$F$9:$Y$9,1,MATCH('Résultats tous'!$A7,Gouv!$F$1:$Y$1,0))*G$2,"")</f>
        <v/>
      </c>
      <c r="H7" s="46" t="str">
        <f>IFERROR(INDEX(Env!$F$5:$Y$5,1,MATCH('Résultats tous'!$A7,Env!$F$1:$Y$1,0))*H$2,"")</f>
        <v/>
      </c>
      <c r="I7" s="46" t="str">
        <f>IFERROR(INDEX(Env!$F$9:$Y$9,1,MATCH('Résultats tous'!$A7,Env!$F$1:$Y$1,0))*I$2,"")</f>
        <v/>
      </c>
      <c r="J7" s="46" t="str">
        <f>IFERROR(INDEX(Rés!$F$5:$Y$5,1,MATCH('Résultats tous'!$A7,Rés!$F$1:$Y$1,0))*J$2,"")</f>
        <v/>
      </c>
      <c r="K7" s="46" t="str">
        <f>IFERROR(INDEX(Rés!$F$9:$Y$9,1,MATCH('Résultats tous'!$A7,Rés!$F$1:$Y$1,0))*K$2,"")</f>
        <v/>
      </c>
    </row>
    <row r="8" spans="1:12" s="39" customFormat="1" ht="18.600000000000001" customHeight="1" outlineLevel="1" x14ac:dyDescent="0.25">
      <c r="A8" s="61" t="str">
        <f>Catalogue!B7</f>
        <v>**Enter NbS Title**</v>
      </c>
      <c r="B8" s="46" t="str">
        <f>IFERROR(INDEX(Eco!$F$5:$Y$5,1,MATCH('Résultats tous'!$A8,Eco!$F$1:$Y$1,0))*B$2,"")</f>
        <v/>
      </c>
      <c r="C8" s="46" t="str">
        <f>IFERROR(INDEX(Eco!$F$9:$Y$9,1,MATCH('Résultats tous'!$A8,Eco!$F$1:$Y$1,0))*C$2,"")</f>
        <v/>
      </c>
      <c r="D8" s="46" t="str">
        <f>IFERROR(INDEX(Soc!$F$5:$Y$5,1,MATCH('Résultats tous'!$A8,Soc!$F$1:$Y$1,0))*D$2,"")</f>
        <v/>
      </c>
      <c r="E8" s="46" t="str">
        <f>IFERROR(INDEX(Soc!$F$9:$Y$9,1,MATCH('Résultats tous'!$A8,Soc!$F$1:$Y$1,0))*E$2,"")</f>
        <v/>
      </c>
      <c r="F8" s="46" t="str">
        <f>IFERROR(INDEX(Gouv!$F$5:$Y$5,1,MATCH('Résultats tous'!$A8,Gouv!$F$1:$Y$1,0))*F$2,"")</f>
        <v/>
      </c>
      <c r="G8" s="46" t="str">
        <f>IFERROR(INDEX(Gouv!$F$9:$Y$9,1,MATCH('Résultats tous'!$A8,Gouv!$F$1:$Y$1,0))*G$2,"")</f>
        <v/>
      </c>
      <c r="H8" s="46" t="str">
        <f>IFERROR(INDEX(Env!$F$5:$Y$5,1,MATCH('Résultats tous'!$A8,Env!$F$1:$Y$1,0))*H$2,"")</f>
        <v/>
      </c>
      <c r="I8" s="46" t="str">
        <f>IFERROR(INDEX(Env!$F$9:$Y$9,1,MATCH('Résultats tous'!$A8,Env!$F$1:$Y$1,0))*I$2,"")</f>
        <v/>
      </c>
      <c r="J8" s="46" t="str">
        <f>IFERROR(INDEX(Rés!$F$5:$Y$5,1,MATCH('Résultats tous'!$A8,Rés!$F$1:$Y$1,0))*J$2,"")</f>
        <v/>
      </c>
      <c r="K8" s="46" t="str">
        <f>IFERROR(INDEX(Rés!$F$9:$Y$9,1,MATCH('Résultats tous'!$A8,Rés!$F$1:$Y$1,0))*K$2,"")</f>
        <v/>
      </c>
    </row>
    <row r="9" spans="1:12" s="39" customFormat="1" ht="18.600000000000001" customHeight="1" outlineLevel="2" x14ac:dyDescent="0.25">
      <c r="A9" s="61" t="str">
        <f>Catalogue!B8</f>
        <v>**Enter NbS Title**</v>
      </c>
      <c r="B9" s="46" t="str">
        <f>IFERROR(INDEX(Eco!$F$5:$Y$5,1,MATCH('Résultats tous'!$A9,Eco!$F$1:$Y$1,0))*B$2,"")</f>
        <v/>
      </c>
      <c r="C9" s="46" t="str">
        <f>IFERROR(INDEX(Eco!$F$9:$Y$9,1,MATCH('Résultats tous'!$A9,Eco!$F$1:$Y$1,0))*C$2,"")</f>
        <v/>
      </c>
      <c r="D9" s="46" t="str">
        <f>IFERROR(INDEX(Soc!$F$5:$Y$5,1,MATCH('Résultats tous'!$A9,Soc!$F$1:$Y$1,0))*D$2,"")</f>
        <v/>
      </c>
      <c r="E9" s="46" t="str">
        <f>IFERROR(INDEX(Soc!$F$9:$Y$9,1,MATCH('Résultats tous'!$A9,Soc!$F$1:$Y$1,0))*E$2,"")</f>
        <v/>
      </c>
      <c r="F9" s="46" t="str">
        <f>IFERROR(INDEX(Gouv!$F$5:$Y$5,1,MATCH('Résultats tous'!$A9,Gouv!$F$1:$Y$1,0))*F$2,"")</f>
        <v/>
      </c>
      <c r="G9" s="46" t="str">
        <f>IFERROR(INDEX(Gouv!$F$9:$Y$9,1,MATCH('Résultats tous'!$A9,Gouv!$F$1:$Y$1,0))*G$2,"")</f>
        <v/>
      </c>
      <c r="H9" s="46" t="str">
        <f>IFERROR(INDEX(Env!$F$5:$Y$5,1,MATCH('Résultats tous'!$A9,Env!$F$1:$Y$1,0))*H$2,"")</f>
        <v/>
      </c>
      <c r="I9" s="46" t="str">
        <f>IFERROR(INDEX(Env!$F$9:$Y$9,1,MATCH('Résultats tous'!$A9,Env!$F$1:$Y$1,0))*I$2,"")</f>
        <v/>
      </c>
      <c r="J9" s="46" t="str">
        <f>IFERROR(INDEX(Rés!$F$5:$Y$5,1,MATCH('Résultats tous'!$A9,Rés!$F$1:$Y$1,0))*J$2,"")</f>
        <v/>
      </c>
      <c r="K9" s="46" t="str">
        <f>IFERROR(INDEX(Rés!$F$9:$Y$9,1,MATCH('Résultats tous'!$A9,Rés!$F$1:$Y$1,0))*K$2,"")</f>
        <v/>
      </c>
    </row>
    <row r="10" spans="1:12" s="39" customFormat="1" ht="18.600000000000001" customHeight="1" outlineLevel="2" x14ac:dyDescent="0.25">
      <c r="A10" s="61" t="str">
        <f>Catalogue!B9</f>
        <v>**Enter NbS Title**</v>
      </c>
      <c r="B10" s="46" t="str">
        <f>IFERROR(INDEX(Eco!$F$5:$Y$5,1,MATCH('Résultats tous'!$A10,Eco!$F$1:$Y$1,0))*B$2,"")</f>
        <v/>
      </c>
      <c r="C10" s="46" t="str">
        <f>IFERROR(INDEX(Eco!$F$9:$Y$9,1,MATCH('Résultats tous'!$A10,Eco!$F$1:$Y$1,0))*C$2,"")</f>
        <v/>
      </c>
      <c r="D10" s="46" t="str">
        <f>IFERROR(INDEX(Soc!$F$5:$Y$5,1,MATCH('Résultats tous'!$A10,Soc!$F$1:$Y$1,0))*D$2,"")</f>
        <v/>
      </c>
      <c r="E10" s="46" t="str">
        <f>IFERROR(INDEX(Soc!$F$9:$Y$9,1,MATCH('Résultats tous'!$A10,Soc!$F$1:$Y$1,0))*E$2,"")</f>
        <v/>
      </c>
      <c r="F10" s="46" t="str">
        <f>IFERROR(INDEX(Gouv!$F$5:$Y$5,1,MATCH('Résultats tous'!$A10,Gouv!$F$1:$Y$1,0))*F$2,"")</f>
        <v/>
      </c>
      <c r="G10" s="46" t="str">
        <f>IFERROR(INDEX(Gouv!$F$9:$Y$9,1,MATCH('Résultats tous'!$A10,Gouv!$F$1:$Y$1,0))*G$2,"")</f>
        <v/>
      </c>
      <c r="H10" s="46" t="str">
        <f>IFERROR(INDEX(Env!$F$5:$Y$5,1,MATCH('Résultats tous'!$A10,Env!$F$1:$Y$1,0))*H$2,"")</f>
        <v/>
      </c>
      <c r="I10" s="46" t="str">
        <f>IFERROR(INDEX(Env!$F$9:$Y$9,1,MATCH('Résultats tous'!$A10,Env!$F$1:$Y$1,0))*I$2,"")</f>
        <v/>
      </c>
      <c r="J10" s="46" t="str">
        <f>IFERROR(INDEX(Rés!$F$5:$Y$5,1,MATCH('Résultats tous'!$A10,Rés!$F$1:$Y$1,0))*J$2,"")</f>
        <v/>
      </c>
      <c r="K10" s="46" t="str">
        <f>IFERROR(INDEX(Rés!$F$9:$Y$9,1,MATCH('Résultats tous'!$A10,Rés!$F$1:$Y$1,0))*K$2,"")</f>
        <v/>
      </c>
    </row>
    <row r="11" spans="1:12" s="39" customFormat="1" ht="18.600000000000001" hidden="1" customHeight="1" outlineLevel="3" x14ac:dyDescent="0.25">
      <c r="A11" s="61" t="str">
        <f>Catalogue!B10</f>
        <v>**Enter NbS Title**</v>
      </c>
      <c r="B11" s="46" t="str">
        <f>IFERROR(INDEX(Eco!$F$5:$Y$5,1,MATCH('Résultats tous'!$A11,Eco!$F$1:$Y$1,0))*B$2,"")</f>
        <v/>
      </c>
      <c r="C11" s="46" t="str">
        <f>IFERROR(INDEX(Eco!$F$9:$Y$9,1,MATCH('Résultats tous'!$A11,Eco!$F$1:$Y$1,0))*C$2,"")</f>
        <v/>
      </c>
      <c r="D11" s="46" t="str">
        <f>IFERROR(INDEX(Soc!$F$5:$Y$5,1,MATCH('Résultats tous'!$A11,Soc!$F$1:$Y$1,0))*D$2,"")</f>
        <v/>
      </c>
      <c r="E11" s="46" t="str">
        <f>IFERROR(INDEX(Soc!$F$9:$Y$9,1,MATCH('Résultats tous'!$A11,Soc!$F$1:$Y$1,0))*E$2,"")</f>
        <v/>
      </c>
      <c r="F11" s="46" t="str">
        <f>IFERROR(INDEX(Gouv!$F$5:$Y$5,1,MATCH('Résultats tous'!$A11,Gouv!$F$1:$Y$1,0))*F$2,"")</f>
        <v/>
      </c>
      <c r="G11" s="46" t="str">
        <f>IFERROR(INDEX(Gouv!$F$9:$Y$9,1,MATCH('Résultats tous'!$A11,Gouv!$F$1:$Y$1,0))*G$2,"")</f>
        <v/>
      </c>
      <c r="H11" s="46" t="str">
        <f>IFERROR(INDEX(Env!$F$5:$Y$5,1,MATCH('Résultats tous'!$A11,Env!$F$1:$Y$1,0))*H$2,"")</f>
        <v/>
      </c>
      <c r="I11" s="46" t="str">
        <f>IFERROR(INDEX(Env!$F$9:$Y$9,1,MATCH('Résultats tous'!$A11,Env!$F$1:$Y$1,0))*I$2,"")</f>
        <v/>
      </c>
      <c r="J11" s="46" t="str">
        <f>IFERROR(INDEX(Rés!$F$5:$Y$5,1,MATCH('Résultats tous'!$A11,Rés!$F$1:$Y$1,0))*J$2,"")</f>
        <v/>
      </c>
      <c r="K11" s="46" t="str">
        <f>IFERROR(INDEX(Rés!$F$9:$Y$9,1,MATCH('Résultats tous'!$A11,Rés!$F$1:$Y$1,0))*K$2,"")</f>
        <v/>
      </c>
    </row>
    <row r="12" spans="1:12" s="39" customFormat="1" ht="18.600000000000001" hidden="1" customHeight="1" outlineLevel="3" x14ac:dyDescent="0.25">
      <c r="A12" s="61" t="str">
        <f>Catalogue!B11</f>
        <v>**Enter NbS Title**</v>
      </c>
      <c r="B12" s="46" t="str">
        <f>IFERROR(INDEX(Eco!$F$5:$Y$5,1,MATCH('Résultats tous'!$A12,Eco!$F$1:$Y$1,0))*B$2,"")</f>
        <v/>
      </c>
      <c r="C12" s="46" t="str">
        <f>IFERROR(INDEX(Eco!$F$9:$Y$9,1,MATCH('Résultats tous'!$A12,Eco!$F$1:$Y$1,0))*C$2,"")</f>
        <v/>
      </c>
      <c r="D12" s="46" t="str">
        <f>IFERROR(INDEX(Soc!$F$5:$Y$5,1,MATCH('Résultats tous'!$A12,Soc!$F$1:$Y$1,0))*D$2,"")</f>
        <v/>
      </c>
      <c r="E12" s="46" t="str">
        <f>IFERROR(INDEX(Soc!$F$9:$Y$9,1,MATCH('Résultats tous'!$A12,Soc!$F$1:$Y$1,0))*E$2,"")</f>
        <v/>
      </c>
      <c r="F12" s="46" t="str">
        <f>IFERROR(INDEX(Gouv!$F$5:$Y$5,1,MATCH('Résultats tous'!$A12,Gouv!$F$1:$Y$1,0))*F$2,"")</f>
        <v/>
      </c>
      <c r="G12" s="46" t="str">
        <f>IFERROR(INDEX(Gouv!$F$9:$Y$9,1,MATCH('Résultats tous'!$A12,Gouv!$F$1:$Y$1,0))*G$2,"")</f>
        <v/>
      </c>
      <c r="H12" s="46" t="str">
        <f>IFERROR(INDEX(Env!$F$5:$Y$5,1,MATCH('Résultats tous'!$A12,Env!$F$1:$Y$1,0))*H$2,"")</f>
        <v/>
      </c>
      <c r="I12" s="46" t="str">
        <f>IFERROR(INDEX(Env!$F$9:$Y$9,1,MATCH('Résultats tous'!$A12,Env!$F$1:$Y$1,0))*I$2,"")</f>
        <v/>
      </c>
      <c r="J12" s="46" t="str">
        <f>IFERROR(INDEX(Rés!$F$5:$Y$5,1,MATCH('Résultats tous'!$A12,Rés!$F$1:$Y$1,0))*J$2,"")</f>
        <v/>
      </c>
      <c r="K12" s="46" t="str">
        <f>IFERROR(INDEX(Rés!$F$9:$Y$9,1,MATCH('Résultats tous'!$A12,Rés!$F$1:$Y$1,0))*K$2,"")</f>
        <v/>
      </c>
    </row>
    <row r="13" spans="1:12" s="39" customFormat="1" ht="18.600000000000001" hidden="1" customHeight="1" outlineLevel="4" x14ac:dyDescent="0.25">
      <c r="A13" s="61" t="str">
        <f>Catalogue!B12</f>
        <v>**Enter NbS Title**</v>
      </c>
      <c r="B13" s="46" t="str">
        <f>IFERROR(INDEX(Eco!$F$5:$Y$5,1,MATCH('Résultats tous'!$A13,Eco!$F$1:$Y$1,0))*B$2,"")</f>
        <v/>
      </c>
      <c r="C13" s="46" t="str">
        <f>IFERROR(INDEX(Eco!$F$9:$Y$9,1,MATCH('Résultats tous'!$A13,Eco!$F$1:$Y$1,0))*C$2,"")</f>
        <v/>
      </c>
      <c r="D13" s="46" t="str">
        <f>IFERROR(INDEX(Soc!$F$5:$Y$5,1,MATCH('Résultats tous'!$A13,Soc!$F$1:$Y$1,0))*D$2,"")</f>
        <v/>
      </c>
      <c r="E13" s="46" t="str">
        <f>IFERROR(INDEX(Soc!$F$9:$Y$9,1,MATCH('Résultats tous'!$A13,Soc!$F$1:$Y$1,0))*E$2,"")</f>
        <v/>
      </c>
      <c r="F13" s="46" t="str">
        <f>IFERROR(INDEX(Gouv!$F$5:$Y$5,1,MATCH('Résultats tous'!$A13,Gouv!$F$1:$Y$1,0))*F$2,"")</f>
        <v/>
      </c>
      <c r="G13" s="46" t="str">
        <f>IFERROR(INDEX(Gouv!$F$9:$Y$9,1,MATCH('Résultats tous'!$A13,Gouv!$F$1:$Y$1,0))*G$2,"")</f>
        <v/>
      </c>
      <c r="H13" s="46" t="str">
        <f>IFERROR(INDEX(Env!$F$5:$Y$5,1,MATCH('Résultats tous'!$A13,Env!$F$1:$Y$1,0))*H$2,"")</f>
        <v/>
      </c>
      <c r="I13" s="46" t="str">
        <f>IFERROR(INDEX(Env!$F$9:$Y$9,1,MATCH('Résultats tous'!$A13,Env!$F$1:$Y$1,0))*I$2,"")</f>
        <v/>
      </c>
      <c r="J13" s="46" t="str">
        <f>IFERROR(INDEX(Rés!$F$5:$Y$5,1,MATCH('Résultats tous'!$A13,Rés!$F$1:$Y$1,0))*J$2,"")</f>
        <v/>
      </c>
      <c r="K13" s="46" t="str">
        <f>IFERROR(INDEX(Rés!$F$9:$Y$9,1,MATCH('Résultats tous'!$A13,Rés!$F$1:$Y$1,0))*K$2,"")</f>
        <v/>
      </c>
    </row>
    <row r="14" spans="1:12" s="39" customFormat="1" ht="18.600000000000001" hidden="1" customHeight="1" outlineLevel="4" x14ac:dyDescent="0.25">
      <c r="A14" s="61" t="str">
        <f>Catalogue!B13</f>
        <v>**Enter NbS Title**</v>
      </c>
      <c r="B14" s="46" t="str">
        <f>IFERROR(INDEX(Eco!$F$5:$Y$5,1,MATCH('Résultats tous'!$A14,Eco!$F$1:$Y$1,0))*B$2,"")</f>
        <v/>
      </c>
      <c r="C14" s="46" t="str">
        <f>IFERROR(INDEX(Eco!$F$9:$Y$9,1,MATCH('Résultats tous'!$A14,Eco!$F$1:$Y$1,0))*C$2,"")</f>
        <v/>
      </c>
      <c r="D14" s="46" t="str">
        <f>IFERROR(INDEX(Soc!$F$5:$Y$5,1,MATCH('Résultats tous'!$A14,Soc!$F$1:$Y$1,0))*D$2,"")</f>
        <v/>
      </c>
      <c r="E14" s="46" t="str">
        <f>IFERROR(INDEX(Soc!$F$9:$Y$9,1,MATCH('Résultats tous'!$A14,Soc!$F$1:$Y$1,0))*E$2,"")</f>
        <v/>
      </c>
      <c r="F14" s="46" t="str">
        <f>IFERROR(INDEX(Gouv!$F$5:$Y$5,1,MATCH('Résultats tous'!$A14,Gouv!$F$1:$Y$1,0))*F$2,"")</f>
        <v/>
      </c>
      <c r="G14" s="46" t="str">
        <f>IFERROR(INDEX(Gouv!$F$9:$Y$9,1,MATCH('Résultats tous'!$A14,Gouv!$F$1:$Y$1,0))*G$2,"")</f>
        <v/>
      </c>
      <c r="H14" s="46" t="str">
        <f>IFERROR(INDEX(Env!$F$5:$Y$5,1,MATCH('Résultats tous'!$A14,Env!$F$1:$Y$1,0))*H$2,"")</f>
        <v/>
      </c>
      <c r="I14" s="46" t="str">
        <f>IFERROR(INDEX(Env!$F$9:$Y$9,1,MATCH('Résultats tous'!$A14,Env!$F$1:$Y$1,0))*I$2,"")</f>
        <v/>
      </c>
      <c r="J14" s="46" t="str">
        <f>IFERROR(INDEX(Rés!$F$5:$Y$5,1,MATCH('Résultats tous'!$A14,Rés!$F$1:$Y$1,0))*J$2,"")</f>
        <v/>
      </c>
      <c r="K14" s="46" t="str">
        <f>IFERROR(INDEX(Rés!$F$9:$Y$9,1,MATCH('Résultats tous'!$A14,Rés!$F$1:$Y$1,0))*K$2,"")</f>
        <v/>
      </c>
    </row>
    <row r="15" spans="1:12" s="39" customFormat="1" ht="18.600000000000001" hidden="1" customHeight="1" outlineLevel="5" x14ac:dyDescent="0.25">
      <c r="A15" s="61" t="str">
        <f>Catalogue!B14</f>
        <v>**Enter NbS Title**</v>
      </c>
      <c r="B15" s="46" t="str">
        <f>IFERROR(INDEX(Eco!$F$5:$Y$5,1,MATCH('Résultats tous'!$A15,Eco!$F$1:$Y$1,0))*B$2,"")</f>
        <v/>
      </c>
      <c r="C15" s="46" t="str">
        <f>IFERROR(INDEX(Eco!$F$9:$Y$9,1,MATCH('Résultats tous'!$A15,Eco!$F$1:$Y$1,0))*C$2,"")</f>
        <v/>
      </c>
      <c r="D15" s="46" t="str">
        <f>IFERROR(INDEX(Soc!$F$5:$Y$5,1,MATCH('Résultats tous'!$A15,Soc!$F$1:$Y$1,0))*D$2,"")</f>
        <v/>
      </c>
      <c r="E15" s="46" t="str">
        <f>IFERROR(INDEX(Soc!$F$9:$Y$9,1,MATCH('Résultats tous'!$A15,Soc!$F$1:$Y$1,0))*E$2,"")</f>
        <v/>
      </c>
      <c r="F15" s="46" t="str">
        <f>IFERROR(INDEX(Gouv!$F$5:$Y$5,1,MATCH('Résultats tous'!$A15,Gouv!$F$1:$Y$1,0))*F$2,"")</f>
        <v/>
      </c>
      <c r="G15" s="46" t="str">
        <f>IFERROR(INDEX(Gouv!$F$9:$Y$9,1,MATCH('Résultats tous'!$A15,Gouv!$F$1:$Y$1,0))*G$2,"")</f>
        <v/>
      </c>
      <c r="H15" s="46" t="str">
        <f>IFERROR(INDEX(Env!$F$5:$Y$5,1,MATCH('Résultats tous'!$A15,Env!$F$1:$Y$1,0))*H$2,"")</f>
        <v/>
      </c>
      <c r="I15" s="46" t="str">
        <f>IFERROR(INDEX(Env!$F$9:$Y$9,1,MATCH('Résultats tous'!$A15,Env!$F$1:$Y$1,0))*I$2,"")</f>
        <v/>
      </c>
      <c r="J15" s="46" t="str">
        <f>IFERROR(INDEX(Rés!$F$5:$Y$5,1,MATCH('Résultats tous'!$A15,Rés!$F$1:$Y$1,0))*J$2,"")</f>
        <v/>
      </c>
      <c r="K15" s="46" t="str">
        <f>IFERROR(INDEX(Rés!$F$9:$Y$9,1,MATCH('Résultats tous'!$A15,Rés!$F$1:$Y$1,0))*K$2,"")</f>
        <v/>
      </c>
    </row>
    <row r="16" spans="1:12" s="39" customFormat="1" ht="18.600000000000001" hidden="1" customHeight="1" outlineLevel="5" x14ac:dyDescent="0.25">
      <c r="A16" s="61" t="str">
        <f>Catalogue!B15</f>
        <v>**Enter NbS Title**</v>
      </c>
      <c r="B16" s="46" t="str">
        <f>IFERROR(INDEX(Eco!$F$5:$Y$5,1,MATCH('Résultats tous'!$A16,Eco!$F$1:$Y$1,0))*B$2,"")</f>
        <v/>
      </c>
      <c r="C16" s="46" t="str">
        <f>IFERROR(INDEX(Eco!$F$9:$Y$9,1,MATCH('Résultats tous'!$A16,Eco!$F$1:$Y$1,0))*C$2,"")</f>
        <v/>
      </c>
      <c r="D16" s="46" t="str">
        <f>IFERROR(INDEX(Soc!$F$5:$Y$5,1,MATCH('Résultats tous'!$A16,Soc!$F$1:$Y$1,0))*D$2,"")</f>
        <v/>
      </c>
      <c r="E16" s="46" t="str">
        <f>IFERROR(INDEX(Soc!$F$9:$Y$9,1,MATCH('Résultats tous'!$A16,Soc!$F$1:$Y$1,0))*E$2,"")</f>
        <v/>
      </c>
      <c r="F16" s="46" t="str">
        <f>IFERROR(INDEX(Gouv!$F$5:$Y$5,1,MATCH('Résultats tous'!$A16,Gouv!$F$1:$Y$1,0))*F$2,"")</f>
        <v/>
      </c>
      <c r="G16" s="46" t="str">
        <f>IFERROR(INDEX(Gouv!$F$9:$Y$9,1,MATCH('Résultats tous'!$A16,Gouv!$F$1:$Y$1,0))*G$2,"")</f>
        <v/>
      </c>
      <c r="H16" s="46" t="str">
        <f>IFERROR(INDEX(Env!$F$5:$Y$5,1,MATCH('Résultats tous'!$A16,Env!$F$1:$Y$1,0))*H$2,"")</f>
        <v/>
      </c>
      <c r="I16" s="46" t="str">
        <f>IFERROR(INDEX(Env!$F$9:$Y$9,1,MATCH('Résultats tous'!$A16,Env!$F$1:$Y$1,0))*I$2,"")</f>
        <v/>
      </c>
      <c r="J16" s="46" t="str">
        <f>IFERROR(INDEX(Rés!$F$5:$Y$5,1,MATCH('Résultats tous'!$A16,Rés!$F$1:$Y$1,0))*J$2,"")</f>
        <v/>
      </c>
      <c r="K16" s="46" t="str">
        <f>IFERROR(INDEX(Rés!$F$9:$Y$9,1,MATCH('Résultats tous'!$A16,Rés!$F$1:$Y$1,0))*K$2,"")</f>
        <v/>
      </c>
    </row>
    <row r="17" spans="1:11" s="39" customFormat="1" ht="18.600000000000001" hidden="1" customHeight="1" outlineLevel="6" x14ac:dyDescent="0.25">
      <c r="A17" s="61" t="str">
        <f>Catalogue!B16</f>
        <v>**Enter NbS Title**</v>
      </c>
      <c r="B17" s="46" t="str">
        <f>IFERROR(INDEX(Eco!$F$5:$Y$5,1,MATCH('Résultats tous'!$A17,Eco!$F$1:$Y$1,0))*B$2,"")</f>
        <v/>
      </c>
      <c r="C17" s="46" t="str">
        <f>IFERROR(INDEX(Eco!$F$9:$Y$9,1,MATCH('Résultats tous'!$A17,Eco!$F$1:$Y$1,0))*C$2,"")</f>
        <v/>
      </c>
      <c r="D17" s="46" t="str">
        <f>IFERROR(INDEX(Soc!$F$5:$Y$5,1,MATCH('Résultats tous'!$A17,Soc!$F$1:$Y$1,0))*D$2,"")</f>
        <v/>
      </c>
      <c r="E17" s="46" t="str">
        <f>IFERROR(INDEX(Soc!$F$9:$Y$9,1,MATCH('Résultats tous'!$A17,Soc!$F$1:$Y$1,0))*E$2,"")</f>
        <v/>
      </c>
      <c r="F17" s="46" t="str">
        <f>IFERROR(INDEX(Gouv!$F$5:$Y$5,1,MATCH('Résultats tous'!$A17,Gouv!$F$1:$Y$1,0))*F$2,"")</f>
        <v/>
      </c>
      <c r="G17" s="46" t="str">
        <f>IFERROR(INDEX(Gouv!$F$9:$Y$9,1,MATCH('Résultats tous'!$A17,Gouv!$F$1:$Y$1,0))*G$2,"")</f>
        <v/>
      </c>
      <c r="H17" s="46" t="str">
        <f>IFERROR(INDEX(Env!$F$5:$Y$5,1,MATCH('Résultats tous'!$A17,Env!$F$1:$Y$1,0))*H$2,"")</f>
        <v/>
      </c>
      <c r="I17" s="46" t="str">
        <f>IFERROR(INDEX(Env!$F$9:$Y$9,1,MATCH('Résultats tous'!$A17,Env!$F$1:$Y$1,0))*I$2,"")</f>
        <v/>
      </c>
      <c r="J17" s="46" t="str">
        <f>IFERROR(INDEX(Rés!$F$5:$Y$5,1,MATCH('Résultats tous'!$A17,Rés!$F$1:$Y$1,0))*J$2,"")</f>
        <v/>
      </c>
      <c r="K17" s="46" t="str">
        <f>IFERROR(INDEX(Rés!$F$9:$Y$9,1,MATCH('Résultats tous'!$A17,Rés!$F$1:$Y$1,0))*K$2,"")</f>
        <v/>
      </c>
    </row>
    <row r="18" spans="1:11" s="39" customFormat="1" ht="18.600000000000001" hidden="1" customHeight="1" outlineLevel="6" x14ac:dyDescent="0.25">
      <c r="A18" s="61" t="str">
        <f>Catalogue!B17</f>
        <v>**Enter NbS Title**</v>
      </c>
      <c r="B18" s="46" t="str">
        <f>IFERROR(INDEX(Eco!$F$5:$Y$5,1,MATCH('Résultats tous'!$A18,Eco!$F$1:$Y$1,0))*B$2,"")</f>
        <v/>
      </c>
      <c r="C18" s="46" t="str">
        <f>IFERROR(INDEX(Eco!$F$9:$Y$9,1,MATCH('Résultats tous'!$A18,Eco!$F$1:$Y$1,0))*C$2,"")</f>
        <v/>
      </c>
      <c r="D18" s="46" t="str">
        <f>IFERROR(INDEX(Soc!$F$5:$Y$5,1,MATCH('Résultats tous'!$A18,Soc!$F$1:$Y$1,0))*D$2,"")</f>
        <v/>
      </c>
      <c r="E18" s="46" t="str">
        <f>IFERROR(INDEX(Soc!$F$9:$Y$9,1,MATCH('Résultats tous'!$A18,Soc!$F$1:$Y$1,0))*E$2,"")</f>
        <v/>
      </c>
      <c r="F18" s="46" t="str">
        <f>IFERROR(INDEX(Gouv!$F$5:$Y$5,1,MATCH('Résultats tous'!$A18,Gouv!$F$1:$Y$1,0))*F$2,"")</f>
        <v/>
      </c>
      <c r="G18" s="46" t="str">
        <f>IFERROR(INDEX(Gouv!$F$9:$Y$9,1,MATCH('Résultats tous'!$A18,Gouv!$F$1:$Y$1,0))*G$2,"")</f>
        <v/>
      </c>
      <c r="H18" s="46" t="str">
        <f>IFERROR(INDEX(Env!$F$5:$Y$5,1,MATCH('Résultats tous'!$A18,Env!$F$1:$Y$1,0))*H$2,"")</f>
        <v/>
      </c>
      <c r="I18" s="46" t="str">
        <f>IFERROR(INDEX(Env!$F$9:$Y$9,1,MATCH('Résultats tous'!$A18,Env!$F$1:$Y$1,0))*I$2,"")</f>
        <v/>
      </c>
      <c r="J18" s="46" t="str">
        <f>IFERROR(INDEX(Rés!$F$5:$Y$5,1,MATCH('Résultats tous'!$A18,Rés!$F$1:$Y$1,0))*J$2,"")</f>
        <v/>
      </c>
      <c r="K18" s="46" t="str">
        <f>IFERROR(INDEX(Rés!$F$9:$Y$9,1,MATCH('Résultats tous'!$A18,Rés!$F$1:$Y$1,0))*K$2,"")</f>
        <v/>
      </c>
    </row>
    <row r="19" spans="1:11" s="39" customFormat="1" ht="18.600000000000001" hidden="1" customHeight="1" outlineLevel="7" x14ac:dyDescent="0.25">
      <c r="A19" s="61" t="str">
        <f>Catalogue!B18</f>
        <v>**Enter NbS Title**</v>
      </c>
      <c r="B19" s="46" t="str">
        <f>IFERROR(INDEX(Eco!$F$5:$Y$5,1,MATCH('Résultats tous'!$A19,Eco!$F$1:$Y$1,0))*B$2,"")</f>
        <v/>
      </c>
      <c r="C19" s="46" t="str">
        <f>IFERROR(INDEX(Eco!$F$9:$Y$9,1,MATCH('Résultats tous'!$A19,Eco!$F$1:$Y$1,0))*C$2,"")</f>
        <v/>
      </c>
      <c r="D19" s="46" t="str">
        <f>IFERROR(INDEX(Soc!$F$5:$Y$5,1,MATCH('Résultats tous'!$A19,Soc!$F$1:$Y$1,0))*D$2,"")</f>
        <v/>
      </c>
      <c r="E19" s="46" t="str">
        <f>IFERROR(INDEX(Soc!$F$9:$Y$9,1,MATCH('Résultats tous'!$A19,Soc!$F$1:$Y$1,0))*E$2,"")</f>
        <v/>
      </c>
      <c r="F19" s="46" t="str">
        <f>IFERROR(INDEX(Gouv!$F$5:$Y$5,1,MATCH('Résultats tous'!$A19,Gouv!$F$1:$Y$1,0))*F$2,"")</f>
        <v/>
      </c>
      <c r="G19" s="46" t="str">
        <f>IFERROR(INDEX(Gouv!$F$9:$Y$9,1,MATCH('Résultats tous'!$A19,Gouv!$F$1:$Y$1,0))*G$2,"")</f>
        <v/>
      </c>
      <c r="H19" s="46" t="str">
        <f>IFERROR(INDEX(Env!$F$5:$Y$5,1,MATCH('Résultats tous'!$A19,Env!$F$1:$Y$1,0))*H$2,"")</f>
        <v/>
      </c>
      <c r="I19" s="46" t="str">
        <f>IFERROR(INDEX(Env!$F$9:$Y$9,1,MATCH('Résultats tous'!$A19,Env!$F$1:$Y$1,0))*I$2,"")</f>
        <v/>
      </c>
      <c r="J19" s="46" t="str">
        <f>IFERROR(INDEX(Rés!$F$5:$Y$5,1,MATCH('Résultats tous'!$A19,Rés!$F$1:$Y$1,0))*J$2,"")</f>
        <v/>
      </c>
      <c r="K19" s="46" t="str">
        <f>IFERROR(INDEX(Rés!$F$9:$Y$9,1,MATCH('Résultats tous'!$A19,Rés!$F$1:$Y$1,0))*K$2,"")</f>
        <v/>
      </c>
    </row>
    <row r="20" spans="1:11" s="39" customFormat="1" ht="18.600000000000001" hidden="1" customHeight="1" outlineLevel="7" x14ac:dyDescent="0.25">
      <c r="A20" s="61" t="str">
        <f>Catalogue!B19</f>
        <v>**Enter NbS Title**</v>
      </c>
      <c r="B20" s="46" t="str">
        <f>IFERROR(INDEX(Eco!$F$5:$Y$5,1,MATCH('Résultats tous'!$A20,Eco!$F$1:$Y$1,0))*B$2,"")</f>
        <v/>
      </c>
      <c r="C20" s="46" t="str">
        <f>IFERROR(INDEX(Eco!$F$9:$Y$9,1,MATCH('Résultats tous'!$A20,Eco!$F$1:$Y$1,0))*C$2,"")</f>
        <v/>
      </c>
      <c r="D20" s="46" t="str">
        <f>IFERROR(INDEX(Soc!$F$5:$Y$5,1,MATCH('Résultats tous'!$A20,Soc!$F$1:$Y$1,0))*D$2,"")</f>
        <v/>
      </c>
      <c r="E20" s="46" t="str">
        <f>IFERROR(INDEX(Soc!$F$9:$Y$9,1,MATCH('Résultats tous'!$A20,Soc!$F$1:$Y$1,0))*E$2,"")</f>
        <v/>
      </c>
      <c r="F20" s="46" t="str">
        <f>IFERROR(INDEX(Gouv!$F$5:$Y$5,1,MATCH('Résultats tous'!$A20,Gouv!$F$1:$Y$1,0))*F$2,"")</f>
        <v/>
      </c>
      <c r="G20" s="46" t="str">
        <f>IFERROR(INDEX(Gouv!$F$9:$Y$9,1,MATCH('Résultats tous'!$A20,Gouv!$F$1:$Y$1,0))*G$2,"")</f>
        <v/>
      </c>
      <c r="H20" s="46" t="str">
        <f>IFERROR(INDEX(Env!$F$5:$Y$5,1,MATCH('Résultats tous'!$A20,Env!$F$1:$Y$1,0))*H$2,"")</f>
        <v/>
      </c>
      <c r="I20" s="46" t="str">
        <f>IFERROR(INDEX(Env!$F$9:$Y$9,1,MATCH('Résultats tous'!$A20,Env!$F$1:$Y$1,0))*I$2,"")</f>
        <v/>
      </c>
      <c r="J20" s="46" t="str">
        <f>IFERROR(INDEX(Rés!$F$5:$Y$5,1,MATCH('Résultats tous'!$A20,Rés!$F$1:$Y$1,0))*J$2,"")</f>
        <v/>
      </c>
      <c r="K20" s="46" t="str">
        <f>IFERROR(INDEX(Rés!$F$9:$Y$9,1,MATCH('Résultats tous'!$A20,Rés!$F$1:$Y$1,0))*K$2,"")</f>
        <v/>
      </c>
    </row>
    <row r="21" spans="1:11" s="39" customFormat="1" ht="18.600000000000001" hidden="1" customHeight="1" outlineLevel="7" x14ac:dyDescent="0.25">
      <c r="A21" s="61" t="str">
        <f>Catalogue!B20</f>
        <v>**Enter NbS Title**</v>
      </c>
      <c r="B21" s="46" t="str">
        <f>IFERROR(INDEX(Eco!$F$5:$Y$5,1,MATCH('Résultats tous'!$A21,Eco!$F$1:$Y$1,0))*B$2,"")</f>
        <v/>
      </c>
      <c r="C21" s="46" t="str">
        <f>IFERROR(INDEX(Eco!$F$9:$Y$9,1,MATCH('Résultats tous'!$A21,Eco!$F$1:$Y$1,0))*C$2,"")</f>
        <v/>
      </c>
      <c r="D21" s="46" t="str">
        <f>IFERROR(INDEX(Soc!$F$5:$Y$5,1,MATCH('Résultats tous'!$A21,Soc!$F$1:$Y$1,0))*D$2,"")</f>
        <v/>
      </c>
      <c r="E21" s="46" t="str">
        <f>IFERROR(INDEX(Soc!$F$9:$Y$9,1,MATCH('Résultats tous'!$A21,Soc!$F$1:$Y$1,0))*E$2,"")</f>
        <v/>
      </c>
      <c r="F21" s="46" t="str">
        <f>IFERROR(INDEX(Gouv!$F$5:$Y$5,1,MATCH('Résultats tous'!$A21,Gouv!$F$1:$Y$1,0))*F$2,"")</f>
        <v/>
      </c>
      <c r="G21" s="46" t="str">
        <f>IFERROR(INDEX(Gouv!$F$9:$Y$9,1,MATCH('Résultats tous'!$A21,Gouv!$F$1:$Y$1,0))*G$2,"")</f>
        <v/>
      </c>
      <c r="H21" s="46" t="str">
        <f>IFERROR(INDEX(Env!$F$5:$Y$5,1,MATCH('Résultats tous'!$A21,Env!$F$1:$Y$1,0))*H$2,"")</f>
        <v/>
      </c>
      <c r="I21" s="46" t="str">
        <f>IFERROR(INDEX(Env!$F$9:$Y$9,1,MATCH('Résultats tous'!$A21,Env!$F$1:$Y$1,0))*I$2,"")</f>
        <v/>
      </c>
      <c r="J21" s="46" t="str">
        <f>IFERROR(INDEX(Rés!$F$5:$Y$5,1,MATCH('Résultats tous'!$A21,Rés!$F$1:$Y$1,0))*J$2,"")</f>
        <v/>
      </c>
      <c r="K21" s="46" t="str">
        <f>IFERROR(INDEX(Rés!$F$9:$Y$9,1,MATCH('Résultats tous'!$A21,Rés!$F$1:$Y$1,0))*K$2,"")</f>
        <v/>
      </c>
    </row>
    <row r="22" spans="1:11" s="39" customFormat="1" ht="18.600000000000001" hidden="1" customHeight="1" outlineLevel="7" x14ac:dyDescent="0.25">
      <c r="A22" s="61" t="str">
        <f>Catalogue!B21</f>
        <v>**Enter NbS Title**</v>
      </c>
      <c r="B22" s="46" t="str">
        <f>IFERROR(INDEX(Eco!$F$5:$Y$5,1,MATCH('Résultats tous'!$A22,Eco!$F$1:$Y$1,0))*B$2,"")</f>
        <v/>
      </c>
      <c r="C22" s="46" t="str">
        <f>IFERROR(INDEX(Eco!$F$9:$Y$9,1,MATCH('Résultats tous'!$A22,Eco!$F$1:$Y$1,0))*C$2,"")</f>
        <v/>
      </c>
      <c r="D22" s="46" t="str">
        <f>IFERROR(INDEX(Soc!$F$5:$Y$5,1,MATCH('Résultats tous'!$A22,Soc!$F$1:$Y$1,0))*D$2,"")</f>
        <v/>
      </c>
      <c r="E22" s="46" t="str">
        <f>IFERROR(INDEX(Soc!$F$9:$Y$9,1,MATCH('Résultats tous'!$A22,Soc!$F$1:$Y$1,0))*E$2,"")</f>
        <v/>
      </c>
      <c r="F22" s="46" t="str">
        <f>IFERROR(INDEX(Gouv!$F$5:$Y$5,1,MATCH('Résultats tous'!$A22,Gouv!$F$1:$Y$1,0))*F$2,"")</f>
        <v/>
      </c>
      <c r="G22" s="46" t="str">
        <f>IFERROR(INDEX(Gouv!$F$9:$Y$9,1,MATCH('Résultats tous'!$A22,Gouv!$F$1:$Y$1,0))*G$2,"")</f>
        <v/>
      </c>
      <c r="H22" s="46" t="str">
        <f>IFERROR(INDEX(Env!$F$5:$Y$5,1,MATCH('Résultats tous'!$A22,Env!$F$1:$Y$1,0))*H$2,"")</f>
        <v/>
      </c>
      <c r="I22" s="46" t="str">
        <f>IFERROR(INDEX(Env!$F$9:$Y$9,1,MATCH('Résultats tous'!$A22,Env!$F$1:$Y$1,0))*I$2,"")</f>
        <v/>
      </c>
      <c r="J22" s="46" t="str">
        <f>IFERROR(INDEX(Rés!$F$5:$Y$5,1,MATCH('Résultats tous'!$A22,Rés!$F$1:$Y$1,0))*J$2,"")</f>
        <v/>
      </c>
      <c r="K22" s="46" t="str">
        <f>IFERROR(INDEX(Rés!$F$9:$Y$9,1,MATCH('Résultats tous'!$A22,Rés!$F$1:$Y$1,0))*K$2,"")</f>
        <v/>
      </c>
    </row>
    <row r="23" spans="1:11" s="39" customFormat="1" ht="18.600000000000001" hidden="1" customHeight="1" outlineLevel="7" x14ac:dyDescent="0.25">
      <c r="A23" s="61" t="str">
        <f>Catalogue!B22</f>
        <v>**Enter NbS Title**</v>
      </c>
      <c r="B23" s="46" t="str">
        <f>IFERROR(INDEX(Eco!$F$5:$Y$5,1,MATCH('Résultats tous'!$A23,Eco!$F$1:$Y$1,0))*B$2,"")</f>
        <v/>
      </c>
      <c r="C23" s="46" t="str">
        <f>IFERROR(INDEX(Eco!$F$9:$Y$9,1,MATCH('Résultats tous'!$A23,Eco!$F$1:$Y$1,0))*C$2,"")</f>
        <v/>
      </c>
      <c r="D23" s="46" t="str">
        <f>IFERROR(INDEX(Soc!$F$5:$Y$5,1,MATCH('Résultats tous'!$A23,Soc!$F$1:$Y$1,0))*D$2,"")</f>
        <v/>
      </c>
      <c r="E23" s="46" t="str">
        <f>IFERROR(INDEX(Soc!$F$9:$Y$9,1,MATCH('Résultats tous'!$A23,Soc!$F$1:$Y$1,0))*E$2,"")</f>
        <v/>
      </c>
      <c r="F23" s="46" t="str">
        <f>IFERROR(INDEX(Gouv!$F$5:$Y$5,1,MATCH('Résultats tous'!$A23,Gouv!$F$1:$Y$1,0))*F$2,"")</f>
        <v/>
      </c>
      <c r="G23" s="46" t="str">
        <f>IFERROR(INDEX(Gouv!$F$9:$Y$9,1,MATCH('Résultats tous'!$A23,Gouv!$F$1:$Y$1,0))*G$2,"")</f>
        <v/>
      </c>
      <c r="H23" s="46" t="str">
        <f>IFERROR(INDEX(Env!$F$5:$Y$5,1,MATCH('Résultats tous'!$A23,Env!$F$1:$Y$1,0))*H$2,"")</f>
        <v/>
      </c>
      <c r="I23" s="46" t="str">
        <f>IFERROR(INDEX(Env!$F$9:$Y$9,1,MATCH('Résultats tous'!$A23,Env!$F$1:$Y$1,0))*I$2,"")</f>
        <v/>
      </c>
      <c r="J23" s="46" t="str">
        <f>IFERROR(INDEX(Rés!$F$5:$Y$5,1,MATCH('Résultats tous'!$A23,Rés!$F$1:$Y$1,0))*J$2,"")</f>
        <v/>
      </c>
      <c r="K23" s="46" t="str">
        <f>IFERROR(INDEX(Rés!$F$9:$Y$9,1,MATCH('Résultats tous'!$A23,Rés!$F$1:$Y$1,0))*K$2,"")</f>
        <v/>
      </c>
    </row>
    <row r="24" spans="1:11" x14ac:dyDescent="0.25">
      <c r="A24" s="66" t="s">
        <v>127</v>
      </c>
      <c r="B24" s="66">
        <f>9*B2</f>
        <v>9</v>
      </c>
      <c r="C24" s="66">
        <f t="shared" ref="C24:J24" si="0">9*C2</f>
        <v>9</v>
      </c>
      <c r="D24" s="66">
        <f t="shared" si="0"/>
        <v>9</v>
      </c>
      <c r="E24" s="66">
        <f t="shared" si="0"/>
        <v>9</v>
      </c>
      <c r="F24" s="66">
        <f t="shared" si="0"/>
        <v>9</v>
      </c>
      <c r="G24" s="66">
        <f t="shared" si="0"/>
        <v>9</v>
      </c>
      <c r="H24" s="66">
        <f t="shared" si="0"/>
        <v>9</v>
      </c>
      <c r="I24" s="66">
        <f t="shared" si="0"/>
        <v>9</v>
      </c>
      <c r="J24" s="66">
        <f t="shared" si="0"/>
        <v>9</v>
      </c>
      <c r="K24" s="66">
        <f>9*K2</f>
        <v>9</v>
      </c>
    </row>
    <row r="26" spans="1:11" x14ac:dyDescent="0.25">
      <c r="A26" s="62" t="s">
        <v>128</v>
      </c>
    </row>
  </sheetData>
  <mergeCells count="6">
    <mergeCell ref="J1:K1"/>
    <mergeCell ref="A1:A3"/>
    <mergeCell ref="B1:C1"/>
    <mergeCell ref="D1:E1"/>
    <mergeCell ref="F1:G1"/>
    <mergeCell ref="H1:I1"/>
  </mergeCells>
  <conditionalFormatting sqref="A4:A23">
    <cfRule type="containsText" dxfId="0" priority="27" operator="containsText" text="**Enter NbS Title**">
      <formula>NOT(ISERROR(SEARCH("**Enter NbS Title**",A4)))</formula>
    </cfRule>
  </conditionalFormatting>
  <conditionalFormatting sqref="B4:B10 D4:D10 F4:F10 H4:H10 J4:J10">
    <cfRule type="colorScale" priority="2">
      <colorScale>
        <cfvo type="min"/>
        <cfvo type="max"/>
        <color rgb="FFFCFCFF"/>
        <color rgb="FF63BE7B"/>
      </colorScale>
    </cfRule>
  </conditionalFormatting>
  <conditionalFormatting sqref="B4:B23">
    <cfRule type="colorScale" priority="9">
      <colorScale>
        <cfvo type="num" val="0"/>
        <cfvo type="percentile" val="50"/>
        <cfvo type="max"/>
        <color rgb="FFF8696B"/>
        <color rgb="FFFFEB84"/>
        <color rgb="FF63BE7B"/>
      </colorScale>
    </cfRule>
  </conditionalFormatting>
  <conditionalFormatting sqref="C4:C10 E4:E10 G4:G10 I4:I10 K4:K10">
    <cfRule type="colorScale" priority="1">
      <colorScale>
        <cfvo type="min"/>
        <cfvo type="max"/>
        <color rgb="FFF8696B"/>
        <color rgb="FFFCFCFF"/>
      </colorScale>
    </cfRule>
  </conditionalFormatting>
  <conditionalFormatting sqref="C4:C23">
    <cfRule type="colorScale" priority="10">
      <colorScale>
        <cfvo type="min"/>
        <cfvo type="percentile" val="50"/>
        <cfvo type="num" val="0"/>
        <color rgb="FFF8696B"/>
        <color rgb="FFFFEB84"/>
        <color rgb="FF63BE7B"/>
      </colorScale>
    </cfRule>
  </conditionalFormatting>
  <conditionalFormatting sqref="D4:D23">
    <cfRule type="colorScale" priority="5">
      <colorScale>
        <cfvo type="num" val="0"/>
        <cfvo type="percentile" val="50"/>
        <cfvo type="max"/>
        <color rgb="FFF8696B"/>
        <color rgb="FFFFEB84"/>
        <color rgb="FF63BE7B"/>
      </colorScale>
    </cfRule>
  </conditionalFormatting>
  <conditionalFormatting sqref="E4:E23">
    <cfRule type="colorScale" priority="11">
      <colorScale>
        <cfvo type="min"/>
        <cfvo type="percentile" val="50"/>
        <cfvo type="num" val="0"/>
        <color rgb="FFF8696B"/>
        <color rgb="FFFFEB84"/>
        <color rgb="FF63BE7B"/>
      </colorScale>
    </cfRule>
  </conditionalFormatting>
  <conditionalFormatting sqref="F4:F23">
    <cfRule type="colorScale" priority="6">
      <colorScale>
        <cfvo type="num" val="0"/>
        <cfvo type="percentile" val="50"/>
        <cfvo type="max"/>
        <color rgb="FFF8696B"/>
        <color rgb="FFFFEB84"/>
        <color rgb="FF63BE7B"/>
      </colorScale>
    </cfRule>
  </conditionalFormatting>
  <conditionalFormatting sqref="G4:G23">
    <cfRule type="colorScale" priority="12">
      <colorScale>
        <cfvo type="min"/>
        <cfvo type="percentile" val="50"/>
        <cfvo type="num" val="0"/>
        <color rgb="FFF8696B"/>
        <color rgb="FFFFEB84"/>
        <color rgb="FF63BE7B"/>
      </colorScale>
    </cfRule>
  </conditionalFormatting>
  <conditionalFormatting sqref="H4:H23">
    <cfRule type="colorScale" priority="7">
      <colorScale>
        <cfvo type="num" val="0"/>
        <cfvo type="percentile" val="50"/>
        <cfvo type="max"/>
        <color rgb="FFF8696B"/>
        <color rgb="FFFFEB84"/>
        <color rgb="FF63BE7B"/>
      </colorScale>
    </cfRule>
  </conditionalFormatting>
  <conditionalFormatting sqref="I4:I23">
    <cfRule type="colorScale" priority="13">
      <colorScale>
        <cfvo type="min"/>
        <cfvo type="percentile" val="50"/>
        <cfvo type="num" val="0"/>
        <color rgb="FFF8696B"/>
        <color rgb="FFFFEB84"/>
        <color rgb="FF63BE7B"/>
      </colorScale>
    </cfRule>
  </conditionalFormatting>
  <conditionalFormatting sqref="J4:J23">
    <cfRule type="colorScale" priority="8">
      <colorScale>
        <cfvo type="num" val="0"/>
        <cfvo type="percentile" val="50"/>
        <cfvo type="max"/>
        <color rgb="FFF8696B"/>
        <color rgb="FFFFEB84"/>
        <color rgb="FF63BE7B"/>
      </colorScale>
    </cfRule>
  </conditionalFormatting>
  <conditionalFormatting sqref="K4:K23">
    <cfRule type="colorScale" priority="14">
      <colorScale>
        <cfvo type="min"/>
        <cfvo type="percentile" val="50"/>
        <cfvo type="num" val="0"/>
        <color rgb="FFF8696B"/>
        <color rgb="FFFFEB84"/>
        <color rgb="FF63BE7B"/>
      </colorScale>
    </cfRule>
  </conditionalFormatting>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6D44-BDA5-4791-906C-E0E8FB0C2DB4}">
  <dimension ref="A2:E32"/>
  <sheetViews>
    <sheetView zoomScale="90" zoomScaleNormal="90" workbookViewId="0">
      <selection activeCell="D21" sqref="D21:D26"/>
    </sheetView>
  </sheetViews>
  <sheetFormatPr baseColWidth="10" defaultColWidth="11.42578125" defaultRowHeight="15" x14ac:dyDescent="0.25"/>
  <cols>
    <col min="1" max="1" width="13.7109375" style="59" customWidth="1"/>
    <col min="2" max="2" width="36.140625" style="59" customWidth="1"/>
    <col min="3" max="3" width="80" style="59" customWidth="1"/>
    <col min="4" max="4" width="79.28515625" customWidth="1"/>
    <col min="5" max="5" width="53.5703125" customWidth="1"/>
  </cols>
  <sheetData>
    <row r="2" spans="1:5" ht="33.6" customHeight="1" thickBot="1" x14ac:dyDescent="0.3">
      <c r="A2" s="63" t="s">
        <v>12</v>
      </c>
      <c r="B2" s="63" t="s">
        <v>13</v>
      </c>
      <c r="C2" s="63" t="s">
        <v>14</v>
      </c>
      <c r="D2" s="63" t="s">
        <v>129</v>
      </c>
      <c r="E2" s="63" t="s">
        <v>130</v>
      </c>
    </row>
    <row r="3" spans="1:5" s="59" customFormat="1" ht="55.9" customHeight="1" thickBot="1" x14ac:dyDescent="0.3">
      <c r="A3" s="119" t="str">
        <f>Eco!A$2</f>
        <v>Bénéfices économiques</v>
      </c>
      <c r="B3" s="11" t="str">
        <f>Eco!C$2</f>
        <v>Bénéfices pour les moyens de subsistance</v>
      </c>
      <c r="C3" s="16" t="str">
        <f>Eco!D$2</f>
        <v>Les ménages de la communauté reçoivent des bénéfices économiques directs et indirects pour leurs moyens de subsistance (en espèces et/ou en nature) issus de l’intervention.</v>
      </c>
      <c r="D3" s="149" t="s">
        <v>131</v>
      </c>
    </row>
    <row r="4" spans="1:5" s="59" customFormat="1" ht="55.9" customHeight="1" thickBot="1" x14ac:dyDescent="0.3">
      <c r="A4" s="120"/>
      <c r="B4" s="11" t="str">
        <f>Eco!C$3</f>
        <v xml:space="preserve">Gains rapides </v>
      </c>
      <c r="C4" s="17" t="str">
        <f>Eco!D$3</f>
        <v>Les premiers bénéfices économiques de la solution sont réalisés peu de temps après la mise en œuvre, idéalement dans les 1 à 2 premières années.
(1ère année = 3 points, 2e année = 2 points, 3e année = 1 point, sinon 0 point).</v>
      </c>
      <c r="D4" s="150"/>
    </row>
    <row r="5" spans="1:5" s="59" customFormat="1" ht="55.9" customHeight="1" thickBot="1" x14ac:dyDescent="0.3">
      <c r="A5" s="120"/>
      <c r="B5" s="11" t="str">
        <f>Eco!C$4</f>
        <v xml:space="preserve">Bénéfices à long terme </v>
      </c>
      <c r="C5" s="17" t="str">
        <f>Eco!D$4</f>
        <v>Les bénéfices économiques de la solution seront sécurisés à long terme.</v>
      </c>
      <c r="D5" s="150"/>
    </row>
    <row r="6" spans="1:5" s="59" customFormat="1" ht="55.9" customHeight="1" thickBot="1" x14ac:dyDescent="0.3">
      <c r="A6" s="122" t="str">
        <f>Eco!A$6</f>
        <v>Coûts économiques</v>
      </c>
      <c r="B6" s="13" t="str">
        <f>Eco!C$6</f>
        <v>Coûts d’investissement</v>
      </c>
      <c r="C6" s="18" t="str">
        <f>Eco!D$6</f>
        <v>Les coûts d’investissement pour la solution sont relativement élevés.</v>
      </c>
      <c r="D6" s="150"/>
    </row>
    <row r="7" spans="1:5" s="59" customFormat="1" ht="55.9" customHeight="1" thickBot="1" x14ac:dyDescent="0.3">
      <c r="A7" s="123"/>
      <c r="B7" s="13" t="str">
        <f>Eco!C$7</f>
        <v xml:space="preserve">Coûts de maintenance </v>
      </c>
      <c r="C7" s="19" t="str">
        <f>Eco!D$7</f>
        <v xml:space="preserve">Les coûts de maintenance (matériel, main-d'œuvre, etc.) de la solution sont importants et difficiles à mobiliser. </v>
      </c>
      <c r="D7" s="150"/>
    </row>
    <row r="8" spans="1:5" s="59" customFormat="1" ht="55.9" customHeight="1" thickBot="1" x14ac:dyDescent="0.3">
      <c r="A8" s="123"/>
      <c r="B8" s="13" t="str">
        <f>Eco!C$8</f>
        <v>Coûts à long terme</v>
      </c>
      <c r="C8" s="19" t="str">
        <f>Eco!D$8</f>
        <v>Les coûts d’investissement et de maintenance seront continus et significatifs sur une longue période.</v>
      </c>
      <c r="D8" s="151"/>
    </row>
    <row r="9" spans="1:5" s="59" customFormat="1" ht="34.9" customHeight="1" thickBot="1" x14ac:dyDescent="0.3">
      <c r="A9" s="119" t="str">
        <f>Soc!A$2</f>
        <v>Bénéfices sociaux</v>
      </c>
      <c r="B9" s="11" t="str">
        <f>Soc!C$2</f>
        <v xml:space="preserve">Accès et bénéfices équitables </v>
      </c>
      <c r="C9" s="16" t="str">
        <f>Soc!D$2</f>
        <v>Toutes les personnes ciblées, indépendamment du genre ou du statut social, ont accès à la solution et en bénéficient équitablement (p. ex. accès à une zone reboisée pour le pâturage).</v>
      </c>
      <c r="D9" s="152" t="s">
        <v>132</v>
      </c>
    </row>
    <row r="10" spans="1:5" s="59" customFormat="1" ht="53.45" customHeight="1" thickBot="1" x14ac:dyDescent="0.3">
      <c r="A10" s="120"/>
      <c r="B10" s="11" t="str">
        <f>Soc!C$3</f>
        <v xml:space="preserve">Cohésion sociale </v>
      </c>
      <c r="C10" s="17" t="str">
        <f>Soc!D$3</f>
        <v>La solution a le potentiel de renforcer la cohésion sociale à l’intérieur des communautés et entre les communautés et les autres parties prenantes.</v>
      </c>
      <c r="D10" s="153"/>
      <c r="E10" s="64"/>
    </row>
    <row r="11" spans="1:5" s="59" customFormat="1" ht="26.25" thickBot="1" x14ac:dyDescent="0.3">
      <c r="A11" s="120"/>
      <c r="B11" s="11" t="str">
        <f>Soc!C$4</f>
        <v xml:space="preserve">Pratiques et culture traditionnelles soutenues </v>
      </c>
      <c r="C11" s="17" t="str">
        <f>Soc!D$4</f>
        <v>La solution valorise les pratiques traditionnelles, les savoirs locaux et la culture.</v>
      </c>
      <c r="D11" s="153"/>
    </row>
    <row r="12" spans="1:5" s="59" customFormat="1" ht="42" customHeight="1" thickBot="1" x14ac:dyDescent="0.3">
      <c r="A12" s="122" t="str">
        <f>Soc!A$6</f>
        <v>Coûts sociaux</v>
      </c>
      <c r="B12" s="13" t="str">
        <f>Soc!C$6</f>
        <v>Personnes marginalisées</v>
      </c>
      <c r="C12" s="18" t="str">
        <f>Soc!D$6</f>
        <v>Les personnes marginalisées et discriminées (genre, appartenance ethnique, âge, handicap, langue, religion, etc.) sont moins susceptibles d’avoir accès à la solution et d’en bénéficier.</v>
      </c>
      <c r="D12" s="153"/>
    </row>
    <row r="13" spans="1:5" s="59" customFormat="1" ht="42" customHeight="1" thickBot="1" x14ac:dyDescent="0.3">
      <c r="A13" s="123"/>
      <c r="B13" s="13" t="str">
        <f>Soc!C$7</f>
        <v>Facteurs de division / potentiel de conflit</v>
      </c>
      <c r="C13" s="79" t="str">
        <f>Soc!D$7</f>
        <v>La solution a le potentiel d’aggraver les divisions sociales.
(Les facteurs de division peuvent être liés à la culture, aux intérêts, aux expériences, etc., et accroître les tensions entre différents acteurs ou groupes identitaires, de manière latente ou dans des conflits ouverts.)</v>
      </c>
      <c r="D13" s="153"/>
    </row>
    <row r="14" spans="1:5" s="59" customFormat="1" ht="42" customHeight="1" thickBot="1" x14ac:dyDescent="0.3">
      <c r="A14" s="123"/>
      <c r="B14" s="13" t="str">
        <f>Soc!C$8</f>
        <v>Usages coutumiers et traditionnels des ressources affectés</v>
      </c>
      <c r="C14" s="19" t="str">
        <f>Soc!D$8</f>
        <v>La solution peut restreindre l’usage traditionnel des ressources naturelles par certaines parties prenantes, par exemple les communautés locales.</v>
      </c>
      <c r="D14" s="154"/>
    </row>
    <row r="15" spans="1:5" s="59" customFormat="1" ht="64.5" thickBot="1" x14ac:dyDescent="0.3">
      <c r="A15" s="119" t="str">
        <f>Gouv!A$2</f>
        <v>Bénéfices de gouvernance</v>
      </c>
      <c r="B15" s="11" t="str">
        <f>Gouv!C$2</f>
        <v xml:space="preserve">Inclusion, appropriation et autonomisation des parties prenantes </v>
      </c>
      <c r="C15" s="16" t="str">
        <f>Gouv!D$2</f>
        <v>La solution et la stratégie d’intervention renforcent l’inclusion, l’appropriation et l’autonomisation des principales parties prenantes (en particulier la communauté) dans les processus décisionnels.
(Critères potentiels pour évaluer un faible à fort degré d’appropriation/participation : la partie prenante contribue activement avec ses idées et influence le développement de la SfN).</v>
      </c>
      <c r="D15" s="152" t="s">
        <v>133</v>
      </c>
    </row>
    <row r="16" spans="1:5" s="59" customFormat="1" ht="26.25" thickBot="1" x14ac:dyDescent="0.3">
      <c r="A16" s="120"/>
      <c r="B16" s="11" t="str">
        <f>Gouv!C$3</f>
        <v>Gouvernance multipartite et intersectorielle</v>
      </c>
      <c r="C16" s="17" t="str">
        <f>Gouv!D$3</f>
        <v>L’intervention a le potentiel de renforcer la collaboration entre divers acteurs (p. ex. secteur public, société civile, secteur privé, milieu académique) et entre différents secteurs.</v>
      </c>
      <c r="D16" s="153"/>
    </row>
    <row r="17" spans="1:4" s="59" customFormat="1" ht="39" thickBot="1" x14ac:dyDescent="0.3">
      <c r="A17" s="120"/>
      <c r="B17" s="11" t="str">
        <f>Gouv!C$4</f>
        <v>Environnement politique favorable</v>
      </c>
      <c r="C17" s="17" t="str">
        <f>Gouv!D$4</f>
        <v xml:space="preserve">La législation et les politiques environnementales (aux niveaux national et infranational) soutiennent la mise en œuvre et la durabilité à long terme de l’intervention.
</v>
      </c>
      <c r="D17" s="153"/>
    </row>
    <row r="18" spans="1:4" s="59" customFormat="1" ht="50.45" customHeight="1" thickBot="1" x14ac:dyDescent="0.3">
      <c r="A18" s="122" t="str">
        <f>Gouv!A$6</f>
        <v>Coûts de gouvernance</v>
      </c>
      <c r="B18" s="13" t="str">
        <f>Gouv!C$6</f>
        <v>Déséquilibres de pouvoir</v>
      </c>
      <c r="C18" s="18" t="str">
        <f>Gouv!D$6</f>
        <v>L’intervention peut accroître ou aggraver les déséquilibres de pouvoir en matière d’accès aux ressources et/ou aux bénéfices issus de l’intervention.</v>
      </c>
      <c r="D18" s="153"/>
    </row>
    <row r="19" spans="1:4" s="59" customFormat="1" ht="26.25" thickBot="1" x14ac:dyDescent="0.3">
      <c r="A19" s="123"/>
      <c r="B19" s="13" t="str">
        <f>Gouv!C$7</f>
        <v>Politiques et législations concurrentes</v>
      </c>
      <c r="C19" s="19" t="str">
        <f>Gouv!D$7</f>
        <v>Des politiques, règles ou lois nationales, infranationales ou locales peuvent compromettre la mise en œuvre et l’impact de l’intervention.</v>
      </c>
      <c r="D19" s="153"/>
    </row>
    <row r="20" spans="1:4" s="59" customFormat="1" ht="39" thickBot="1" x14ac:dyDescent="0.3">
      <c r="A20" s="123"/>
      <c r="B20" s="13" t="str">
        <f>Gouv!C$8</f>
        <v>Répartition inégale des coûts</v>
      </c>
      <c r="C20" s="19" t="str">
        <f>Gouv!D$8</f>
        <v>Les coûts de l’intervention sont répartis de manière inéquitable entre la société civile et les autorités publiques, entre l’amont et l’aval, ou au sein des communautés (ménages pauvres vs ménages plus aisés).</v>
      </c>
      <c r="D20" s="154"/>
    </row>
    <row r="21" spans="1:4" s="59" customFormat="1" ht="51.75" thickBot="1" x14ac:dyDescent="0.3">
      <c r="A21" s="119" t="str">
        <f>Env!A$2</f>
        <v>Bénéfices environnementaux</v>
      </c>
      <c r="B21" s="11" t="str">
        <f>Env!C$2</f>
        <v xml:space="preserve">Services écosystémiques et biodiversité conservés </v>
      </c>
      <c r="C21" s="16" t="str">
        <f>Env!D$2</f>
        <v>L’intervention restaure et renforce la capacité des écosystèmes à fournir des services essentiels – d’approvisionnement (p. ex. nourriture, fibres), de régulation (p. ex. purification de l’eau, séquestration du carbone), de soutien (p. ex. cycle des nutriments) et culturels (p. ex. esthétique, spirituel) – et soutient la protection et l’amélioration de la biodiversité.</v>
      </c>
      <c r="D21" s="155" t="s">
        <v>134</v>
      </c>
    </row>
    <row r="22" spans="1:4" s="59" customFormat="1" ht="26.25" thickBot="1" x14ac:dyDescent="0.3">
      <c r="A22" s="120"/>
      <c r="B22" s="11" t="str">
        <f>Env!C$3</f>
        <v>Facteurs clés de dégradation pris en compte</v>
      </c>
      <c r="C22" s="17" t="str">
        <f>Env!D$3</f>
        <v>L’intervention s’attaque aux principaux facteurs de dégradation des écosystèmes et soutient la protection et l’amélioration de la biodiversité.</v>
      </c>
      <c r="D22" s="156"/>
    </row>
    <row r="23" spans="1:4" s="59" customFormat="1" ht="39" thickBot="1" x14ac:dyDescent="0.3">
      <c r="A23" s="120"/>
      <c r="B23" s="11" t="str">
        <f>Env!C$4</f>
        <v>Bénéfices à l’échelle du paysage</v>
      </c>
      <c r="C23" s="17" t="str">
        <f>Env!D$4</f>
        <v>L’intervention prend en compte les interactions entre différentes échelles écologiques, hydrologiques et géographiques (p. ex. entre les zones amont et aval d’un bassin versant) et génère des bénéfices à l’échelle plus large du paysage.</v>
      </c>
      <c r="D23" s="156"/>
    </row>
    <row r="24" spans="1:4" s="59" customFormat="1" ht="42.6" customHeight="1" thickBot="1" x14ac:dyDescent="0.3">
      <c r="A24" s="122" t="str">
        <f>Env!A$6</f>
        <v>Coûts environnementaux</v>
      </c>
      <c r="B24" s="13" t="str">
        <f>Env!C$6</f>
        <v xml:space="preserve">Fonctions écosystémiques clés menacées </v>
      </c>
      <c r="C24" s="18" t="str">
        <f>Env!D$6</f>
        <v>L’intervention peut menacer des fonctions écosystémiques essentielles (quantité et qualité de l’eau, propriétés physiques et chimiques des sols et autres substrats) à l’échelle du système ou du paysage plus large ; p. ex. en affectant négativement les flux d’eau en aval.</v>
      </c>
      <c r="D24" s="156"/>
    </row>
    <row r="25" spans="1:4" s="59" customFormat="1" ht="42.6" customHeight="1" thickBot="1" x14ac:dyDescent="0.3">
      <c r="A25" s="123"/>
      <c r="B25" s="13" t="str">
        <f>Env!C$7</f>
        <v>Risques pour la biodiversité</v>
      </c>
      <c r="C25" s="19" t="str">
        <f>Env!D$7</f>
        <v>L’intervention comporte le risque d’introduction ou de propagation d’espèces envahissantes, ou peut affecter négativement la diversité des espèces.</v>
      </c>
      <c r="D25" s="156"/>
    </row>
    <row r="26" spans="1:4" s="59" customFormat="1" ht="42.6" customHeight="1" thickBot="1" x14ac:dyDescent="0.3">
      <c r="A26" s="123"/>
      <c r="B26" s="13" t="str">
        <f>Env!C$8</f>
        <v>Empreinte environnementale négative</v>
      </c>
      <c r="C26" s="19" t="str">
        <f>Env!D$8</f>
        <v>Les intrants liés à l’intervention et/ou les services nécessaires à sa mise en œuvre peuvent générer une empreinte environnementale négative (p. ex. émissions de carbone).</v>
      </c>
      <c r="D26" s="157"/>
    </row>
    <row r="27" spans="1:4" s="59" customFormat="1" ht="44.45" customHeight="1" thickBot="1" x14ac:dyDescent="0.3">
      <c r="A27" s="119" t="str">
        <f>Rés!A$2</f>
        <v>Bénéfices de résilience climatique et aux catastrophes</v>
      </c>
      <c r="B27" s="11" t="str">
        <f>Rés!C$2</f>
        <v>Efficacité : réduction des risques liés aux aléas naturels</v>
      </c>
      <c r="C27" s="16" t="str">
        <f>Rés!D$2</f>
        <v>L’intervention réduit le risque lié à l’aléa en modifiant l’exposition et la vulnérabilité / la capacité d’adaptation des populations affectées ; elle diminue ainsi les impacts négatifs potentiels pour les personnes, les écosystèmes et les systèmes alimentaires, ainsi que pour les infrastructures et les biens.</v>
      </c>
      <c r="D27" s="155" t="s">
        <v>135</v>
      </c>
    </row>
    <row r="28" spans="1:4" s="59" customFormat="1" ht="44.45" customHeight="1" thickBot="1" x14ac:dyDescent="0.3">
      <c r="A28" s="120"/>
      <c r="B28" s="11" t="str">
        <f>Rés!C$3</f>
        <v>Efficacité rapide de l’intervention en matière de réduction des risques</v>
      </c>
      <c r="C28" s="17" t="str">
        <f>Rés!D$3</f>
        <v>L’efficacité de l’intervention dans la réduction des risques liés à l’aléa est déjà visible peu de temps après la mise en œuvre de la mesure (dans les 1 à 3 premières années).</v>
      </c>
      <c r="D28" s="156"/>
    </row>
    <row r="29" spans="1:4" s="59" customFormat="1" ht="44.45" customHeight="1" thickBot="1" x14ac:dyDescent="0.3">
      <c r="A29" s="120"/>
      <c r="B29" s="11" t="str">
        <f>Rés!C$4</f>
        <v>Ampleur de la réduction des risques et nombre de bénéficiaires</v>
      </c>
      <c r="C29" s="17" t="str">
        <f>Rés!D$4</f>
        <v>La réduction des risques peut être ressentie non seulement au niveau local mais également à l’échelle du paysage, avec des bénéfices en termes de réduction des risques pour un grand nombre de personnes.</v>
      </c>
      <c r="D29" s="156"/>
    </row>
    <row r="30" spans="1:4" s="59" customFormat="1" ht="44.45" customHeight="1" thickBot="1" x14ac:dyDescent="0.3">
      <c r="A30" s="122" t="str">
        <f>Rés!A$6</f>
        <v>Coûts de résilience climatique et aux catastrophes</v>
      </c>
      <c r="B30" s="13" t="str">
        <f>Rés!C$6</f>
        <v>Risques résiduels concernant les pertes et dommages</v>
      </c>
      <c r="C30" s="18" t="str">
        <f>Rés!D$6</f>
        <v>Les risques de pertes et de dommages économiques (p. ex. biens, infrastructures, systèmes alimentaires) ainsi que les pertes et dommages non économiques (p. ex. pertes humaines, patrimoine culturel et identité) demeurent significatifs malgré la mise en œuvre de l’intervention.</v>
      </c>
      <c r="D30" s="156"/>
    </row>
    <row r="31" spans="1:4" s="59" customFormat="1" ht="44.45" customHeight="1" thickBot="1" x14ac:dyDescent="0.3">
      <c r="A31" s="123"/>
      <c r="B31" s="13" t="str">
        <f>Rés!C$7</f>
        <v>Efficacité différée de l’intervention</v>
      </c>
      <c r="C31" s="19" t="str">
        <f>Rés!D$7</f>
        <v xml:space="preserve">L’efficacité de l’intervention dans la réduction des risques liés à l’aléa n’apparaît qu’après une longue période (plus de 10 ans) suivant la mise en œuvre de la mesure. </v>
      </c>
      <c r="D31" s="156"/>
    </row>
    <row r="32" spans="1:4" s="59" customFormat="1" ht="44.45" customHeight="1" x14ac:dyDescent="0.25">
      <c r="A32" s="123"/>
      <c r="B32" s="13" t="str">
        <f>Rés!C$8</f>
        <v>Compromis et déplacement des risques</v>
      </c>
      <c r="C32" s="19" t="str">
        <f>Rés!D$8</f>
        <v>L’intervention peut entraîner des changements de comportements qui génèrent de nouveaux risques.
(p. ex. nouveaux établissements humains dans des zones dangereuses après la construction d’infrastructures de protection).</v>
      </c>
      <c r="D32" s="157"/>
    </row>
  </sheetData>
  <mergeCells count="15">
    <mergeCell ref="D3:D8"/>
    <mergeCell ref="D9:D14"/>
    <mergeCell ref="D15:D20"/>
    <mergeCell ref="D21:D26"/>
    <mergeCell ref="D27:D32"/>
    <mergeCell ref="A30:A32"/>
    <mergeCell ref="A3:A5"/>
    <mergeCell ref="A6:A8"/>
    <mergeCell ref="A9:A11"/>
    <mergeCell ref="A12:A14"/>
    <mergeCell ref="A15:A17"/>
    <mergeCell ref="A18:A20"/>
    <mergeCell ref="A21:A23"/>
    <mergeCell ref="A24:A26"/>
    <mergeCell ref="A27:A29"/>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E5DD3-BFAF-4268-8641-75447EE74498}">
  <dimension ref="A1:B8"/>
  <sheetViews>
    <sheetView workbookViewId="0">
      <selection activeCell="B2" sqref="B2:B5"/>
    </sheetView>
  </sheetViews>
  <sheetFormatPr baseColWidth="10" defaultColWidth="11.42578125" defaultRowHeight="15" x14ac:dyDescent="0.25"/>
  <sheetData>
    <row r="1" spans="1:2" x14ac:dyDescent="0.25">
      <c r="A1" s="22" t="s">
        <v>15</v>
      </c>
      <c r="B1" s="22" t="s">
        <v>16</v>
      </c>
    </row>
    <row r="2" spans="1:2" x14ac:dyDescent="0.25">
      <c r="A2" s="22">
        <v>0</v>
      </c>
      <c r="B2" s="22">
        <v>0</v>
      </c>
    </row>
    <row r="3" spans="1:2" x14ac:dyDescent="0.25">
      <c r="A3">
        <v>1</v>
      </c>
      <c r="B3">
        <v>-1</v>
      </c>
    </row>
    <row r="4" spans="1:2" x14ac:dyDescent="0.25">
      <c r="A4">
        <v>2</v>
      </c>
      <c r="B4">
        <v>-2</v>
      </c>
    </row>
    <row r="5" spans="1:2" x14ac:dyDescent="0.25">
      <c r="A5">
        <v>3</v>
      </c>
      <c r="B5">
        <v>-3</v>
      </c>
    </row>
    <row r="8" spans="1:2" x14ac:dyDescent="0.25">
      <c r="A8" s="22"/>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EE1E29375F8D44289C9E12B6A4A0FF2" ma:contentTypeVersion="18" ma:contentTypeDescription="Create a new document." ma:contentTypeScope="" ma:versionID="a219f443bf30e930ad5fff47df9de758">
  <xsd:schema xmlns:xsd="http://www.w3.org/2001/XMLSchema" xmlns:xs="http://www.w3.org/2001/XMLSchema" xmlns:p="http://schemas.microsoft.com/office/2006/metadata/properties" xmlns:ns2="c269d2a6-f591-4dbf-86d0-cd1bbd856878" xmlns:ns3="fe690be6-1307-4243-8f1c-d53537359a2b" targetNamespace="http://schemas.microsoft.com/office/2006/metadata/properties" ma:root="true" ma:fieldsID="3e300531949b8e19e7adef500bd72190" ns2:_="" ns3:_="">
    <xsd:import namespace="c269d2a6-f591-4dbf-86d0-cd1bbd856878"/>
    <xsd:import namespace="fe690be6-1307-4243-8f1c-d53537359a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69d2a6-f591-4dbf-86d0-cd1bbd8568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747984a-1051-42d0-a1a7-ec8ee87c97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690be6-1307-4243-8f1c-d53537359a2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029abb8-1323-45a7-8676-bca839c92627}" ma:internalName="TaxCatchAll" ma:showField="CatchAllData" ma:web="fe690be6-1307-4243-8f1c-d53537359a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69d2a6-f591-4dbf-86d0-cd1bbd856878">
      <Terms xmlns="http://schemas.microsoft.com/office/infopath/2007/PartnerControls"/>
    </lcf76f155ced4ddcb4097134ff3c332f>
    <TaxCatchAll xmlns="fe690be6-1307-4243-8f1c-d53537359a2b" xsi:nil="true"/>
  </documentManagement>
</p:properties>
</file>

<file path=customXml/itemProps1.xml><?xml version="1.0" encoding="utf-8"?>
<ds:datastoreItem xmlns:ds="http://schemas.openxmlformats.org/officeDocument/2006/customXml" ds:itemID="{B3DBFD55-D20F-4E42-83C3-F72705FCB2C1}">
  <ds:schemaRefs>
    <ds:schemaRef ds:uri="http://schemas.microsoft.com/sharepoint/v3/contenttype/forms"/>
  </ds:schemaRefs>
</ds:datastoreItem>
</file>

<file path=customXml/itemProps2.xml><?xml version="1.0" encoding="utf-8"?>
<ds:datastoreItem xmlns:ds="http://schemas.openxmlformats.org/officeDocument/2006/customXml" ds:itemID="{13E1E08E-9D49-49D9-A9D1-01D51EA4A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69d2a6-f591-4dbf-86d0-cd1bbd856878"/>
    <ds:schemaRef ds:uri="fe690be6-1307-4243-8f1c-d53537359a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E993F5-CF19-41CB-A27D-2B4EEB6CA9BC}">
  <ds:schemaRefs>
    <ds:schemaRef ds:uri="http://schemas.microsoft.com/office/2006/metadata/properties"/>
    <ds:schemaRef ds:uri="http://schemas.microsoft.com/office/infopath/2007/PartnerControls"/>
    <ds:schemaRef ds:uri="c269d2a6-f591-4dbf-86d0-cd1bbd856878"/>
    <ds:schemaRef ds:uri="fe690be6-1307-4243-8f1c-d53537359a2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Guide</vt:lpstr>
      <vt:lpstr>Catalogue</vt:lpstr>
      <vt:lpstr>Eco</vt:lpstr>
      <vt:lpstr>Soc</vt:lpstr>
      <vt:lpstr>Gouv</vt:lpstr>
      <vt:lpstr>Env</vt:lpstr>
      <vt:lpstr>Rés</vt:lpstr>
      <vt:lpstr>Résultats</vt:lpstr>
      <vt:lpstr>Résultats tous</vt:lpstr>
      <vt:lpstr>Mappage des Outils </vt:lpstr>
      <vt:lpstr>Échelles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Schneider, Wolfgang</dc:creator>
  <cp:keywords/>
  <dc:description/>
  <cp:lastModifiedBy>Arabela Philipona</cp:lastModifiedBy>
  <cp:revision/>
  <dcterms:created xsi:type="dcterms:W3CDTF">2023-10-26T09:14:26Z</dcterms:created>
  <dcterms:modified xsi:type="dcterms:W3CDTF">2025-09-10T13:03:00Z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0x0101009EE1E29375F8D44289C9E12B6A4A0FF2</vt:lpwstr>
  </property>
  <property fmtid="{D5CDD505-2E9C-101B-9397-08002B2CF9AE}" pid="3" name="MediaServiceImageTags">
    <vt:lpwstr/>
  </property>
</Properties>
</file>